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1"/>
  <workbookPr defaultThemeVersion="166925"/>
  <xr:revisionPtr revIDLastSave="0" documentId="8_{869FF93B-0374-4457-A098-732FCC281A40}" xr6:coauthVersionLast="47" xr6:coauthVersionMax="47" xr10:uidLastSave="{00000000-0000-0000-0000-000000000000}"/>
  <bookViews>
    <workbookView xWindow="0" yWindow="0" windowWidth="16384" windowHeight="8192" tabRatio="500" firstSheet="4" activeTab="6" xr2:uid="{00000000-000D-0000-FFFF-FFFF00000000}"/>
  </bookViews>
  <sheets>
    <sheet name="ISS=2%" sheetId="1" r:id="rId1"/>
    <sheet name="ISS=2%DES" sheetId="2" r:id="rId2"/>
    <sheet name="ISS=2,5%" sheetId="3" r:id="rId3"/>
    <sheet name="ISS=2,5%DES" sheetId="4" r:id="rId4"/>
    <sheet name="ISS=4%" sheetId="5" r:id="rId5"/>
    <sheet name="ISS=4%DES" sheetId="6" r:id="rId6"/>
    <sheet name="MODELO" sheetId="7" r:id="rId7"/>
  </sheets>
  <definedNames>
    <definedName name="_xlnm.Print_Area" localSheetId="6">MODELO!$A$1:$G$47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6" l="1"/>
  <c r="K38" i="6" s="1"/>
  <c r="F33" i="6"/>
  <c r="F39" i="6" s="1"/>
  <c r="K25" i="6"/>
  <c r="K26" i="6" s="1"/>
  <c r="F24" i="6"/>
  <c r="F27" i="6" s="1"/>
  <c r="K36" i="5"/>
  <c r="K37" i="5" s="1"/>
  <c r="F32" i="5"/>
  <c r="F37" i="5" s="1"/>
  <c r="K25" i="5"/>
  <c r="K26" i="5" s="1"/>
  <c r="F24" i="5"/>
  <c r="F26" i="5" s="1"/>
  <c r="K37" i="4"/>
  <c r="K38" i="4" s="1"/>
  <c r="F33" i="4"/>
  <c r="F39" i="4" s="1"/>
  <c r="K25" i="4"/>
  <c r="K26" i="4" s="1"/>
  <c r="F24" i="4"/>
  <c r="F27" i="4" s="1"/>
  <c r="K36" i="3"/>
  <c r="K37" i="3" s="1"/>
  <c r="F32" i="3"/>
  <c r="F37" i="3" s="1"/>
  <c r="K25" i="3"/>
  <c r="K26" i="3" s="1"/>
  <c r="F24" i="3"/>
  <c r="F26" i="3" s="1"/>
  <c r="K37" i="2"/>
  <c r="K38" i="2" s="1"/>
  <c r="F33" i="2"/>
  <c r="F39" i="2" s="1"/>
  <c r="K25" i="2"/>
  <c r="K26" i="2" s="1"/>
  <c r="F24" i="2"/>
  <c r="F27" i="2" s="1"/>
  <c r="K36" i="1"/>
  <c r="K37" i="1" s="1"/>
  <c r="F32" i="1"/>
  <c r="F37" i="1" s="1"/>
  <c r="K25" i="1"/>
  <c r="K26" i="1" s="1"/>
  <c r="F24" i="1"/>
  <c r="F26" i="1" s="1"/>
</calcChain>
</file>

<file path=xl/sharedStrings.xml><?xml version="1.0" encoding="utf-8"?>
<sst xmlns="http://schemas.openxmlformats.org/spreadsheetml/2006/main" count="504" uniqueCount="57">
  <si>
    <t>FÓRMULA UTILIZADA NO MANUAL DE ENGENHARIA E NO ACÓRDÃO TCU 2369/2011</t>
  </si>
  <si>
    <t>FÓRMULA UTILIZADA NO ACÓRDÃO TCU 2622/2013</t>
  </si>
  <si>
    <t>LDI = BDI = Lucro e despesas indiretas/Beneficio desp. Indiretas</t>
  </si>
  <si>
    <t>AC = Taxa de rateio da Administração Central</t>
  </si>
  <si>
    <t>S = Taxa de seguros</t>
  </si>
  <si>
    <t>DF = Taxa de Despesas Financeiras</t>
  </si>
  <si>
    <t>R = Taxa de Riscos</t>
  </si>
  <si>
    <t>R = Taxa de Riscos +Seguros + Garantias</t>
  </si>
  <si>
    <t>G = Taxa de Garantias (incluída no seguro)</t>
  </si>
  <si>
    <t>L = Taxa de Lucro/Remuneração</t>
  </si>
  <si>
    <t>I = Taxa de Incidência de Impostos(PIS, COFINS, ISS)</t>
  </si>
  <si>
    <t>I = Taxa de Incidência de Impostos (PIS, COFINS, ISS)</t>
  </si>
  <si>
    <t>ESTIMATIVA DE COMPOSIÇÃO DA TAXA DE BONIFICAÇÃO E DESPESAS INDIRETAS PARA OBRAS E SERVIÇOS</t>
  </si>
  <si>
    <t>AC</t>
  </si>
  <si>
    <t>ADM. CENTRAL</t>
  </si>
  <si>
    <t>AC= TAXA DE ADM. CENTRAL</t>
  </si>
  <si>
    <t>DF</t>
  </si>
  <si>
    <t>DESPESAS FINANCEIRAS</t>
  </si>
  <si>
    <t>DF=TAXAS DE DESPESAS FINANCEIRAS</t>
  </si>
  <si>
    <t>R</t>
  </si>
  <si>
    <t>SEGUROS/IMPREVISTOS</t>
  </si>
  <si>
    <t>S= TAXA DE SEGUROS</t>
  </si>
  <si>
    <t>I1</t>
  </si>
  <si>
    <t>PIS</t>
  </si>
  <si>
    <t>R=TAXA DE RISCOS</t>
  </si>
  <si>
    <t>COFINS</t>
  </si>
  <si>
    <t>G=TAXA DE GARANTIAS (incluída no seguro)</t>
  </si>
  <si>
    <t>-</t>
  </si>
  <si>
    <t>I3</t>
  </si>
  <si>
    <t>ISS</t>
  </si>
  <si>
    <t>L=TAXA DE LUCRO/REMUNERAÇÃO</t>
  </si>
  <si>
    <t>L</t>
  </si>
  <si>
    <t>LUCRO</t>
  </si>
  <si>
    <t>I=TAXA DE INCIDÊNCIA DE IMPOSTOS(PIS, COFINS,ISS)</t>
  </si>
  <si>
    <t>BDI 1 CALCULADO (%)</t>
  </si>
  <si>
    <t>BDI 1 ADOTADO (%)</t>
  </si>
  <si>
    <t>ESTIMATIVA DE COMPOSIÇÃO DA TAXA DE BONIFICAÇÃO E DESPESAS INDIRETAS PARA EQUIPAMENTOS</t>
  </si>
  <si>
    <t>CUSTO FINANCEIRO</t>
  </si>
  <si>
    <t>BDI 2 CALCULADO (%)</t>
  </si>
  <si>
    <t>BDI 2 ADOTADO (%)</t>
  </si>
  <si>
    <r>
      <rPr>
        <b/>
        <u/>
        <sz val="11"/>
        <rFont val="Trebuchet MS"/>
        <family val="2"/>
        <charset val="1"/>
      </rPr>
      <t>Definições</t>
    </r>
    <r>
      <rPr>
        <b/>
        <sz val="11"/>
        <rFont val="Trebuchet MS"/>
        <family val="2"/>
        <charset val="1"/>
      </rPr>
      <t>:</t>
    </r>
  </si>
  <si>
    <r>
      <rPr>
        <sz val="10"/>
        <rFont val="Trebuchet MS"/>
        <family val="2"/>
        <charset val="1"/>
      </rPr>
      <t xml:space="preserve"> </t>
    </r>
    <r>
      <rPr>
        <b/>
        <sz val="11"/>
        <rFont val="Trebuchet MS"/>
        <family val="2"/>
        <charset val="1"/>
      </rPr>
      <t>ISS</t>
    </r>
    <r>
      <rPr>
        <sz val="11"/>
        <rFont val="Trebuchet MS"/>
        <family val="2"/>
        <charset val="1"/>
      </rPr>
      <t xml:space="preserve"> – Imposto sobre serviços de qualquer natureza;</t>
    </r>
  </si>
  <si>
    <r>
      <rPr>
        <b/>
        <sz val="10"/>
        <rFont val="Trebuchet MS"/>
        <family val="2"/>
        <charset val="1"/>
      </rPr>
      <t xml:space="preserve"> </t>
    </r>
    <r>
      <rPr>
        <b/>
        <sz val="11"/>
        <rFont val="Trebuchet MS"/>
        <family val="2"/>
        <charset val="1"/>
      </rPr>
      <t>PIS</t>
    </r>
    <r>
      <rPr>
        <sz val="11"/>
        <rFont val="Trebuchet MS"/>
        <family val="2"/>
        <charset val="1"/>
      </rPr>
      <t xml:space="preserve"> – Programa de integração social;</t>
    </r>
  </si>
  <si>
    <t>ISS=</t>
  </si>
  <si>
    <r>
      <rPr>
        <sz val="10"/>
        <rFont val="Trebuchet MS"/>
        <family val="2"/>
        <charset val="1"/>
      </rPr>
      <t xml:space="preserve"> </t>
    </r>
    <r>
      <rPr>
        <b/>
        <sz val="11"/>
        <rFont val="Trebuchet MS"/>
        <family val="2"/>
        <charset val="1"/>
      </rPr>
      <t>COFINS</t>
    </r>
    <r>
      <rPr>
        <sz val="11"/>
        <rFont val="Trebuchet MS"/>
        <family val="2"/>
        <charset val="1"/>
      </rPr>
      <t xml:space="preserve"> – Contribuição para financiamento da seguridade social</t>
    </r>
  </si>
  <si>
    <t>1. A porcentagem de ISS pode variar de 2 à 5 %, conforme Legislação Municipal.</t>
  </si>
  <si>
    <t xml:space="preserve">2. São adotados valores diferentes de BDI para equipamentos e para serviços, conforme Acórdão TCU 2.369/2011. </t>
  </si>
  <si>
    <t xml:space="preserve">3. Os índices utilizados são do Acórdão TCU 2.622/2013  </t>
  </si>
  <si>
    <t>I = Taxa de Incidência de Impostos(PIS, COFINS, ISS +INSS)</t>
  </si>
  <si>
    <t>I = Taxa de Incidência de Impostos (PIS, COFINS, ISS + INSS)</t>
  </si>
  <si>
    <t>I4</t>
  </si>
  <si>
    <t>INSS</t>
  </si>
  <si>
    <t>I=TAXA DE INCIDENCIA DE IMPOSTOS(PIS, COFINS,ISS + INSS</t>
  </si>
  <si>
    <r>
      <rPr>
        <sz val="10"/>
        <rFont val="Trebuchet MS"/>
        <family val="2"/>
        <charset val="1"/>
      </rPr>
      <t xml:space="preserve"> </t>
    </r>
    <r>
      <rPr>
        <b/>
        <sz val="11"/>
        <rFont val="Trebuchet MS"/>
        <family val="2"/>
        <charset val="1"/>
      </rPr>
      <t>Contribuição Previdenciária</t>
    </r>
    <r>
      <rPr>
        <sz val="11"/>
        <rFont val="Trebuchet MS"/>
        <family val="2"/>
        <charset val="1"/>
      </rPr>
      <t xml:space="preserve"> – Enquanto a Lei nº12.844 (de 19/07/2013) estiver vigente, a Contribuição Previdenciária fará parte do BDI, compondo a fórmula no item I – taxas e tributos. A Lei 13.131 de 31 de agosto de 2015 altera novamente o art. 7º da Lei 12.546/11 tornando a desoneração opcional a partir de 2016 e traz a majoração da alíquota da contribuição substitutiva CPRB-Contribuição previdenciária sobre receita bruta para 4,5%, nos casos em que se aplica.</t>
    </r>
  </si>
  <si>
    <r>
      <rPr>
        <b/>
        <u/>
        <sz val="11"/>
        <rFont val="Trebuchet MS"/>
        <family val="2"/>
        <charset val="1"/>
      </rPr>
      <t>Observações</t>
    </r>
    <r>
      <rPr>
        <b/>
        <sz val="11"/>
        <rFont val="Trebuchet MS"/>
        <family val="2"/>
        <charset val="1"/>
      </rPr>
      <t>:</t>
    </r>
  </si>
  <si>
    <t>_________________________</t>
  </si>
  <si>
    <t>(nome e assinatura)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</si>
</sst>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>
    <font>
      <sz val="10"/>
      <name val="Arial"/>
      <family val="2"/>
      <charset val="1"/>
    </font>
    <font>
      <sz val="13"/>
      <name val="Trebuchet MS"/>
      <family val="2"/>
      <charset val="1"/>
    </font>
    <font>
      <sz val="11"/>
      <name val="Arial"/>
      <family val="2"/>
      <charset val="1"/>
    </font>
    <font>
      <sz val="14"/>
      <name val="ErieBlack"/>
      <family val="2"/>
      <charset val="128"/>
    </font>
    <font>
      <b/>
      <sz val="10"/>
      <name val="Arial"/>
      <family val="2"/>
      <charset val="1"/>
    </font>
    <font>
      <b/>
      <sz val="13"/>
      <name val="Trebuchet MS"/>
      <family val="2"/>
      <charset val="1"/>
    </font>
    <font>
      <b/>
      <u/>
      <sz val="11"/>
      <name val="Trebuchet MS"/>
      <family val="2"/>
      <charset val="1"/>
    </font>
    <font>
      <b/>
      <sz val="11"/>
      <name val="Trebuchet MS"/>
      <family val="2"/>
      <charset val="1"/>
    </font>
    <font>
      <sz val="10"/>
      <name val="Trebuchet MS"/>
      <family val="2"/>
      <charset val="1"/>
    </font>
    <font>
      <sz val="11"/>
      <name val="Trebuchet MS"/>
      <family val="2"/>
      <charset val="1"/>
    </font>
    <font>
      <b/>
      <sz val="10"/>
      <name val="Trebuchet MS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FF3DEB3D"/>
        <bgColor rgb="FF33CCCC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3DEB3D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457200</xdr:colOff>
      <xdr:row>1</xdr:row>
      <xdr:rowOff>162000</xdr:rowOff>
    </xdr:from>
    <xdr:to>
      <xdr:col>10</xdr:col>
      <xdr:colOff>237600</xdr:colOff>
      <xdr:row>6</xdr:row>
      <xdr:rowOff>228240</xdr:rowOff>
    </xdr:to>
    <xdr:pic>
      <xdr:nvPicPr>
        <xdr:cNvPr id="2" name="Figuras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1800" y="390600"/>
          <a:ext cx="4431600" cy="12092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</xdr:colOff>
      <xdr:row>1</xdr:row>
      <xdr:rowOff>0</xdr:rowOff>
    </xdr:from>
    <xdr:to>
      <xdr:col>5</xdr:col>
      <xdr:colOff>713880</xdr:colOff>
      <xdr:row>6</xdr:row>
      <xdr:rowOff>218880</xdr:rowOff>
    </xdr:to>
    <xdr:pic>
      <xdr:nvPicPr>
        <xdr:cNvPr id="3" name="Figuras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360" y="228600"/>
          <a:ext cx="6935760" cy="136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457200</xdr:colOff>
      <xdr:row>1</xdr:row>
      <xdr:rowOff>162000</xdr:rowOff>
    </xdr:from>
    <xdr:to>
      <xdr:col>9</xdr:col>
      <xdr:colOff>3111225</xdr:colOff>
      <xdr:row>6</xdr:row>
      <xdr:rowOff>228240</xdr:rowOff>
    </xdr:to>
    <xdr:pic>
      <xdr:nvPicPr>
        <xdr:cNvPr id="2" name="Figuras 2_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1800" y="390600"/>
          <a:ext cx="4445280" cy="12092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</xdr:colOff>
      <xdr:row>1</xdr:row>
      <xdr:rowOff>0</xdr:rowOff>
    </xdr:from>
    <xdr:to>
      <xdr:col>5</xdr:col>
      <xdr:colOff>713880</xdr:colOff>
      <xdr:row>6</xdr:row>
      <xdr:rowOff>218880</xdr:rowOff>
    </xdr:to>
    <xdr:pic>
      <xdr:nvPicPr>
        <xdr:cNvPr id="3" name="Figuras 3_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360" y="228600"/>
          <a:ext cx="6935760" cy="136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457200</xdr:colOff>
      <xdr:row>1</xdr:row>
      <xdr:rowOff>162000</xdr:rowOff>
    </xdr:from>
    <xdr:to>
      <xdr:col>10</xdr:col>
      <xdr:colOff>237600</xdr:colOff>
      <xdr:row>6</xdr:row>
      <xdr:rowOff>228240</xdr:rowOff>
    </xdr:to>
    <xdr:pic>
      <xdr:nvPicPr>
        <xdr:cNvPr id="4" name="Figuras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1800" y="390600"/>
          <a:ext cx="4431600" cy="12092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</xdr:colOff>
      <xdr:row>1</xdr:row>
      <xdr:rowOff>0</xdr:rowOff>
    </xdr:from>
    <xdr:to>
      <xdr:col>5</xdr:col>
      <xdr:colOff>713880</xdr:colOff>
      <xdr:row>6</xdr:row>
      <xdr:rowOff>218880</xdr:rowOff>
    </xdr:to>
    <xdr:pic>
      <xdr:nvPicPr>
        <xdr:cNvPr id="5" name="Figuras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360" y="228600"/>
          <a:ext cx="6935760" cy="136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457200</xdr:colOff>
      <xdr:row>1</xdr:row>
      <xdr:rowOff>162000</xdr:rowOff>
    </xdr:from>
    <xdr:to>
      <xdr:col>9</xdr:col>
      <xdr:colOff>3111225</xdr:colOff>
      <xdr:row>6</xdr:row>
      <xdr:rowOff>228240</xdr:rowOff>
    </xdr:to>
    <xdr:pic>
      <xdr:nvPicPr>
        <xdr:cNvPr id="6" name="Figuras 2_0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1800" y="390600"/>
          <a:ext cx="4445280" cy="12092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</xdr:colOff>
      <xdr:row>1</xdr:row>
      <xdr:rowOff>0</xdr:rowOff>
    </xdr:from>
    <xdr:to>
      <xdr:col>5</xdr:col>
      <xdr:colOff>713880</xdr:colOff>
      <xdr:row>6</xdr:row>
      <xdr:rowOff>218880</xdr:rowOff>
    </xdr:to>
    <xdr:pic>
      <xdr:nvPicPr>
        <xdr:cNvPr id="7" name="Figuras 3_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360" y="228600"/>
          <a:ext cx="6935760" cy="136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457200</xdr:colOff>
      <xdr:row>1</xdr:row>
      <xdr:rowOff>162000</xdr:rowOff>
    </xdr:from>
    <xdr:to>
      <xdr:col>10</xdr:col>
      <xdr:colOff>237600</xdr:colOff>
      <xdr:row>6</xdr:row>
      <xdr:rowOff>228240</xdr:rowOff>
    </xdr:to>
    <xdr:pic>
      <xdr:nvPicPr>
        <xdr:cNvPr id="8" name="Figuras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1800" y="390600"/>
          <a:ext cx="4431600" cy="12092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</xdr:colOff>
      <xdr:row>1</xdr:row>
      <xdr:rowOff>0</xdr:rowOff>
    </xdr:from>
    <xdr:to>
      <xdr:col>5</xdr:col>
      <xdr:colOff>713880</xdr:colOff>
      <xdr:row>6</xdr:row>
      <xdr:rowOff>218880</xdr:rowOff>
    </xdr:to>
    <xdr:pic>
      <xdr:nvPicPr>
        <xdr:cNvPr id="9" name="Figuras 3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360" y="228600"/>
          <a:ext cx="6935760" cy="136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457200</xdr:colOff>
      <xdr:row>1</xdr:row>
      <xdr:rowOff>162000</xdr:rowOff>
    </xdr:from>
    <xdr:to>
      <xdr:col>9</xdr:col>
      <xdr:colOff>3111225</xdr:colOff>
      <xdr:row>6</xdr:row>
      <xdr:rowOff>228240</xdr:rowOff>
    </xdr:to>
    <xdr:pic>
      <xdr:nvPicPr>
        <xdr:cNvPr id="10" name="Figuras 2_0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1800" y="390600"/>
          <a:ext cx="4445280" cy="12092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</xdr:colOff>
      <xdr:row>1</xdr:row>
      <xdr:rowOff>0</xdr:rowOff>
    </xdr:from>
    <xdr:to>
      <xdr:col>5</xdr:col>
      <xdr:colOff>713880</xdr:colOff>
      <xdr:row>6</xdr:row>
      <xdr:rowOff>218880</xdr:rowOff>
    </xdr:to>
    <xdr:pic>
      <xdr:nvPicPr>
        <xdr:cNvPr id="11" name="Figuras 3_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360" y="228600"/>
          <a:ext cx="6935760" cy="1361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371520</xdr:colOff>
      <xdr:row>1</xdr:row>
      <xdr:rowOff>28440</xdr:rowOff>
    </xdr:from>
    <xdr:to>
      <xdr:col>6</xdr:col>
      <xdr:colOff>199800</xdr:colOff>
      <xdr:row>7</xdr:row>
      <xdr:rowOff>9000</xdr:rowOff>
    </xdr:to>
    <xdr:pic>
      <xdr:nvPicPr>
        <xdr:cNvPr id="12" name="Figuras 3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71520" y="257040"/>
          <a:ext cx="6996240" cy="1352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O65536"/>
  <sheetViews>
    <sheetView view="pageBreakPreview" zoomScale="73" zoomScaleNormal="100" zoomScalePageLayoutView="73" workbookViewId="0"/>
  </sheetViews>
  <sheetFormatPr defaultColWidth="11" defaultRowHeight="18"/>
  <cols>
    <col min="1" max="4" width="11.42578125" style="2" customWidth="1"/>
    <col min="5" max="5" width="42.7109375" style="2" customWidth="1"/>
    <col min="6" max="6" width="13.28515625" style="2" customWidth="1"/>
    <col min="7" max="7" width="14.42578125" style="2" customWidth="1"/>
    <col min="8" max="9" width="11.42578125" style="2" customWidth="1"/>
    <col min="10" max="10" width="43.140625" style="2" customWidth="1"/>
    <col min="11" max="11" width="23" style="2" customWidth="1"/>
    <col min="12" max="249" width="11.42578125" style="2" customWidth="1"/>
  </cols>
  <sheetData>
    <row r="1" spans="1:11" ht="18" customHeight="1">
      <c r="A1" s="26" t="s">
        <v>0</v>
      </c>
      <c r="B1" s="26"/>
      <c r="C1" s="26"/>
      <c r="D1" s="26"/>
      <c r="E1" s="26"/>
      <c r="F1" s="26"/>
      <c r="H1" s="26" t="s">
        <v>1</v>
      </c>
      <c r="I1" s="26"/>
      <c r="J1" s="26"/>
      <c r="K1" s="26"/>
    </row>
    <row r="2" spans="1:11" ht="18" customHeight="1">
      <c r="B2" s="3"/>
      <c r="H2" s="4"/>
      <c r="I2" s="5"/>
      <c r="J2" s="5"/>
      <c r="K2" s="5"/>
    </row>
    <row r="3" spans="1:11" ht="18" customHeight="1">
      <c r="H3" s="5"/>
      <c r="I3" s="5"/>
      <c r="J3" s="5"/>
      <c r="K3" s="5"/>
    </row>
    <row r="4" spans="1:11" ht="18" customHeight="1">
      <c r="H4" s="5"/>
      <c r="I4" s="5"/>
      <c r="J4" s="5"/>
      <c r="K4" s="5"/>
    </row>
    <row r="5" spans="1:11" ht="18" customHeight="1">
      <c r="H5" s="5"/>
      <c r="I5" s="5"/>
      <c r="J5" s="5"/>
      <c r="K5" s="5"/>
    </row>
    <row r="6" spans="1:11" ht="18" customHeight="1">
      <c r="H6" s="5"/>
      <c r="I6" s="5"/>
      <c r="J6" s="5"/>
      <c r="K6" s="5"/>
    </row>
    <row r="7" spans="1:11" ht="18" customHeight="1">
      <c r="H7" s="5"/>
      <c r="I7" s="5"/>
      <c r="J7" s="5"/>
      <c r="K7" s="5"/>
    </row>
    <row r="8" spans="1:11" ht="18" customHeight="1">
      <c r="H8" s="5"/>
      <c r="I8" s="5"/>
      <c r="J8" s="5"/>
      <c r="K8" s="5"/>
    </row>
    <row r="10" spans="1:11" ht="18" customHeight="1">
      <c r="B10" s="25" t="s">
        <v>2</v>
      </c>
      <c r="C10" s="25"/>
      <c r="D10" s="25"/>
      <c r="E10" s="25"/>
      <c r="F10" s="25"/>
      <c r="H10" s="6" t="s">
        <v>3</v>
      </c>
    </row>
    <row r="11" spans="1:11" ht="18" customHeight="1">
      <c r="B11" s="25" t="s">
        <v>3</v>
      </c>
      <c r="C11" s="25"/>
      <c r="D11" s="25"/>
      <c r="E11" s="25"/>
      <c r="F11" s="25"/>
      <c r="H11" s="6" t="s">
        <v>4</v>
      </c>
    </row>
    <row r="12" spans="1:11" ht="18" customHeight="1">
      <c r="B12" s="25" t="s">
        <v>5</v>
      </c>
      <c r="C12" s="25"/>
      <c r="D12" s="25"/>
      <c r="E12" s="25"/>
      <c r="F12" s="25"/>
      <c r="H12" s="6" t="s">
        <v>6</v>
      </c>
    </row>
    <row r="13" spans="1:11" ht="18" customHeight="1">
      <c r="B13" s="25" t="s">
        <v>7</v>
      </c>
      <c r="C13" s="25"/>
      <c r="D13" s="25"/>
      <c r="E13" s="25"/>
      <c r="F13" s="25"/>
      <c r="H13" s="6" t="s">
        <v>8</v>
      </c>
    </row>
    <row r="14" spans="1:11" ht="18" customHeight="1">
      <c r="B14" s="25" t="s">
        <v>9</v>
      </c>
      <c r="C14" s="25"/>
      <c r="D14" s="25"/>
      <c r="E14" s="25"/>
      <c r="F14" s="25"/>
      <c r="H14" s="6" t="s">
        <v>5</v>
      </c>
    </row>
    <row r="15" spans="1:11" ht="18" customHeight="1">
      <c r="B15" s="25" t="s">
        <v>10</v>
      </c>
      <c r="C15" s="25"/>
      <c r="D15" s="25"/>
      <c r="E15" s="25"/>
      <c r="F15" s="25"/>
      <c r="H15" s="6" t="s">
        <v>9</v>
      </c>
    </row>
    <row r="16" spans="1:11" ht="18" customHeight="1">
      <c r="H16" s="6" t="s">
        <v>11</v>
      </c>
    </row>
    <row r="18" spans="2:11" ht="42" customHeight="1">
      <c r="B18" s="24" t="s">
        <v>12</v>
      </c>
      <c r="C18" s="24"/>
      <c r="D18" s="24"/>
      <c r="E18" s="24"/>
      <c r="F18" s="24"/>
      <c r="H18" s="24" t="s">
        <v>12</v>
      </c>
      <c r="I18" s="24"/>
      <c r="J18" s="24"/>
      <c r="K18" s="24"/>
    </row>
    <row r="19" spans="2:11" ht="19.5" customHeight="1">
      <c r="B19" s="1" t="s">
        <v>13</v>
      </c>
      <c r="C19" s="20" t="s">
        <v>14</v>
      </c>
      <c r="D19" s="20"/>
      <c r="E19" s="20"/>
      <c r="F19" s="7">
        <v>4</v>
      </c>
      <c r="H19" s="21" t="s">
        <v>15</v>
      </c>
      <c r="I19" s="21"/>
      <c r="J19" s="21"/>
      <c r="K19" s="8">
        <v>0.04</v>
      </c>
    </row>
    <row r="20" spans="2:11" ht="18" customHeight="1">
      <c r="B20" s="1" t="s">
        <v>16</v>
      </c>
      <c r="C20" s="20" t="s">
        <v>17</v>
      </c>
      <c r="D20" s="20"/>
      <c r="E20" s="20"/>
      <c r="F20" s="7">
        <v>1.23</v>
      </c>
      <c r="H20" s="21" t="s">
        <v>18</v>
      </c>
      <c r="I20" s="21"/>
      <c r="J20" s="21"/>
      <c r="K20" s="8">
        <v>1.23E-2</v>
      </c>
    </row>
    <row r="21" spans="2:11" ht="18" customHeight="1">
      <c r="B21" s="1" t="s">
        <v>19</v>
      </c>
      <c r="C21" s="20" t="s">
        <v>20</v>
      </c>
      <c r="D21" s="20"/>
      <c r="E21" s="20"/>
      <c r="F21" s="7">
        <v>2.0699999999999998</v>
      </c>
      <c r="H21" s="21" t="s">
        <v>21</v>
      </c>
      <c r="I21" s="21"/>
      <c r="J21" s="21"/>
      <c r="K21" s="8">
        <v>8.0000000000000002E-3</v>
      </c>
    </row>
    <row r="22" spans="2:11" ht="18" customHeight="1">
      <c r="B22" s="1" t="s">
        <v>22</v>
      </c>
      <c r="C22" s="20" t="s">
        <v>23</v>
      </c>
      <c r="D22" s="20"/>
      <c r="E22" s="20"/>
      <c r="F22" s="7">
        <v>0.65</v>
      </c>
      <c r="H22" s="21" t="s">
        <v>24</v>
      </c>
      <c r="I22" s="21"/>
      <c r="J22" s="21"/>
      <c r="K22" s="8">
        <v>1.2699999999999999E-2</v>
      </c>
    </row>
    <row r="23" spans="2:11" ht="18" customHeight="1">
      <c r="B23" s="1">
        <v>12</v>
      </c>
      <c r="C23" s="20" t="s">
        <v>25</v>
      </c>
      <c r="D23" s="20"/>
      <c r="E23" s="20"/>
      <c r="F23" s="7">
        <v>3</v>
      </c>
      <c r="H23" s="21" t="s">
        <v>26</v>
      </c>
      <c r="I23" s="21"/>
      <c r="J23" s="21"/>
      <c r="K23" s="8" t="s">
        <v>27</v>
      </c>
    </row>
    <row r="24" spans="2:11" ht="18" customHeight="1">
      <c r="B24" s="1" t="s">
        <v>28</v>
      </c>
      <c r="C24" s="20" t="s">
        <v>29</v>
      </c>
      <c r="D24" s="20"/>
      <c r="E24" s="20"/>
      <c r="F24" s="9">
        <f>I42*100</f>
        <v>2</v>
      </c>
      <c r="H24" s="21" t="s">
        <v>30</v>
      </c>
      <c r="I24" s="21"/>
      <c r="J24" s="21"/>
      <c r="K24" s="8">
        <v>7.3999999999999996E-2</v>
      </c>
    </row>
    <row r="25" spans="2:11" ht="18" customHeight="1">
      <c r="B25" s="1" t="s">
        <v>31</v>
      </c>
      <c r="C25" s="20" t="s">
        <v>32</v>
      </c>
      <c r="D25" s="20"/>
      <c r="E25" s="20"/>
      <c r="F25" s="7">
        <v>7.4</v>
      </c>
      <c r="H25" s="21" t="s">
        <v>33</v>
      </c>
      <c r="I25" s="21"/>
      <c r="J25" s="21"/>
      <c r="K25" s="8">
        <f>0.0065+0.03+I42</f>
        <v>5.6499999999999995E-2</v>
      </c>
    </row>
    <row r="26" spans="2:11" ht="18" customHeight="1">
      <c r="B26" s="22" t="s">
        <v>34</v>
      </c>
      <c r="C26" s="22"/>
      <c r="D26" s="22"/>
      <c r="E26" s="22"/>
      <c r="F26" s="10">
        <f>(((1+F19/100)*(1+F20/100)*(1+F21/100)*(1+F25/100))/((1-(F22+F23+F24)/100))-1)*100</f>
        <v>22.321575960317986</v>
      </c>
      <c r="H26" s="5"/>
      <c r="I26" s="5"/>
      <c r="J26" s="5"/>
      <c r="K26" s="11">
        <f>(((1+K21+K19+K22)*(1+K20)*(1+K24))/(1-K25))-1</f>
        <v>0.22226164190779008</v>
      </c>
    </row>
    <row r="27" spans="2:11" ht="18" customHeight="1">
      <c r="B27" s="23" t="s">
        <v>35</v>
      </c>
      <c r="C27" s="23"/>
      <c r="D27" s="23"/>
      <c r="E27" s="23"/>
      <c r="F27" s="12">
        <v>22.3</v>
      </c>
    </row>
    <row r="28" spans="2:11" ht="19.5" customHeight="1"/>
    <row r="29" spans="2:11" ht="42" customHeight="1">
      <c r="B29" s="24" t="s">
        <v>36</v>
      </c>
      <c r="C29" s="24"/>
      <c r="D29" s="24"/>
      <c r="E29" s="24"/>
      <c r="F29" s="24"/>
      <c r="H29" s="24" t="s">
        <v>36</v>
      </c>
      <c r="I29" s="24"/>
      <c r="J29" s="24"/>
      <c r="K29" s="24"/>
    </row>
    <row r="30" spans="2:11" ht="18" customHeight="1">
      <c r="B30" s="1" t="s">
        <v>13</v>
      </c>
      <c r="C30" s="20" t="s">
        <v>14</v>
      </c>
      <c r="D30" s="20"/>
      <c r="E30" s="20"/>
      <c r="F30" s="7">
        <v>3.45</v>
      </c>
      <c r="H30" s="21" t="s">
        <v>15</v>
      </c>
      <c r="I30" s="21"/>
      <c r="J30" s="21"/>
      <c r="K30" s="8">
        <v>3.4500000000000003E-2</v>
      </c>
    </row>
    <row r="31" spans="2:11" ht="19.5" customHeight="1">
      <c r="B31" s="1" t="s">
        <v>16</v>
      </c>
      <c r="C31" s="20" t="s">
        <v>37</v>
      </c>
      <c r="D31" s="20"/>
      <c r="E31" s="20"/>
      <c r="F31" s="7">
        <v>0.85</v>
      </c>
      <c r="H31" s="21" t="s">
        <v>18</v>
      </c>
      <c r="I31" s="21"/>
      <c r="J31" s="21"/>
      <c r="K31" s="8">
        <v>8.5000000000000006E-3</v>
      </c>
    </row>
    <row r="32" spans="2:11" ht="18" customHeight="1">
      <c r="B32" s="1" t="s">
        <v>19</v>
      </c>
      <c r="C32" s="20" t="s">
        <v>20</v>
      </c>
      <c r="D32" s="20"/>
      <c r="E32" s="20"/>
      <c r="F32" s="7">
        <f>0.85+0.48</f>
        <v>1.33</v>
      </c>
      <c r="H32" s="21" t="s">
        <v>21</v>
      </c>
      <c r="I32" s="21"/>
      <c r="J32" s="21"/>
      <c r="K32" s="8">
        <v>4.7999999999999996E-3</v>
      </c>
    </row>
    <row r="33" spans="1:11" ht="18" customHeight="1">
      <c r="B33" s="1" t="s">
        <v>22</v>
      </c>
      <c r="C33" s="20" t="s">
        <v>23</v>
      </c>
      <c r="D33" s="20"/>
      <c r="E33" s="20"/>
      <c r="F33" s="7">
        <v>0.65</v>
      </c>
      <c r="H33" s="21" t="s">
        <v>24</v>
      </c>
      <c r="I33" s="21"/>
      <c r="J33" s="21"/>
      <c r="K33" s="8">
        <v>8.5000000000000006E-3</v>
      </c>
    </row>
    <row r="34" spans="1:11" ht="18" customHeight="1">
      <c r="B34" s="1">
        <v>12</v>
      </c>
      <c r="C34" s="20" t="s">
        <v>25</v>
      </c>
      <c r="D34" s="20"/>
      <c r="E34" s="20"/>
      <c r="F34" s="7">
        <v>3</v>
      </c>
      <c r="H34" s="21" t="s">
        <v>26</v>
      </c>
      <c r="I34" s="21"/>
      <c r="J34" s="21"/>
      <c r="K34" s="8" t="s">
        <v>27</v>
      </c>
    </row>
    <row r="35" spans="1:11" ht="18" customHeight="1">
      <c r="B35" s="1" t="s">
        <v>28</v>
      </c>
      <c r="C35" s="20" t="s">
        <v>29</v>
      </c>
      <c r="D35" s="20"/>
      <c r="E35" s="20"/>
      <c r="F35" s="9">
        <v>0</v>
      </c>
      <c r="H35" s="21" t="s">
        <v>30</v>
      </c>
      <c r="I35" s="21"/>
      <c r="J35" s="21"/>
      <c r="K35" s="8">
        <v>5.11E-2</v>
      </c>
    </row>
    <row r="36" spans="1:11" ht="18" customHeight="1">
      <c r="B36" s="1" t="s">
        <v>31</v>
      </c>
      <c r="C36" s="20" t="s">
        <v>32</v>
      </c>
      <c r="D36" s="20"/>
      <c r="E36" s="20"/>
      <c r="F36" s="7">
        <v>5.0999999999999996</v>
      </c>
      <c r="H36" s="21" t="s">
        <v>33</v>
      </c>
      <c r="I36" s="21"/>
      <c r="J36" s="21"/>
      <c r="K36" s="8">
        <f>0.0065+0.03</f>
        <v>3.6499999999999998E-2</v>
      </c>
    </row>
    <row r="37" spans="1:11" ht="18" customHeight="1">
      <c r="B37" s="22" t="s">
        <v>38</v>
      </c>
      <c r="C37" s="22"/>
      <c r="D37" s="22"/>
      <c r="E37" s="22"/>
      <c r="F37" s="10">
        <f>(((1+F30/100)*(1+F31/100)*(1+F32/100)*(1+F36/100))/((1-(F33+F34+F35)/100))-1)*100</f>
        <v>15.317558047376734</v>
      </c>
      <c r="H37" s="5"/>
      <c r="I37" s="5"/>
      <c r="J37" s="5"/>
      <c r="K37" s="11">
        <f>(((1+K32+K30+K33)*(1+K31)*(1+K35))/(1-K36))-1</f>
        <v>0.15278047942916406</v>
      </c>
    </row>
    <row r="38" spans="1:11" ht="18" customHeight="1">
      <c r="B38" s="23" t="s">
        <v>39</v>
      </c>
      <c r="C38" s="23"/>
      <c r="D38" s="23"/>
      <c r="E38" s="23"/>
      <c r="F38" s="12">
        <v>15.4</v>
      </c>
    </row>
    <row r="40" spans="1:11" ht="19.5" customHeight="1">
      <c r="A40" s="19" t="s">
        <v>40</v>
      </c>
      <c r="B40" s="19"/>
      <c r="C40" s="19"/>
      <c r="D40" s="19"/>
      <c r="E40" s="19"/>
      <c r="F40" s="19"/>
    </row>
    <row r="41" spans="1:11" ht="18" customHeight="1">
      <c r="A41" s="17" t="s">
        <v>41</v>
      </c>
      <c r="B41" s="17"/>
      <c r="C41" s="17"/>
      <c r="D41" s="17"/>
      <c r="E41" s="17"/>
      <c r="F41" s="17"/>
    </row>
    <row r="42" spans="1:11" ht="19.5" customHeight="1">
      <c r="A42" s="18" t="s">
        <v>42</v>
      </c>
      <c r="B42" s="18"/>
      <c r="C42" s="18"/>
      <c r="D42" s="18"/>
      <c r="E42" s="18"/>
      <c r="F42" s="18"/>
      <c r="H42" s="13" t="s">
        <v>43</v>
      </c>
      <c r="I42" s="14">
        <v>0.02</v>
      </c>
      <c r="K42" s="3"/>
    </row>
    <row r="43" spans="1:11" ht="18" customHeight="1">
      <c r="A43" s="17" t="s">
        <v>44</v>
      </c>
      <c r="B43" s="17"/>
      <c r="C43" s="17"/>
      <c r="D43" s="17"/>
      <c r="E43" s="17"/>
      <c r="F43" s="17"/>
    </row>
    <row r="44" spans="1:11" ht="18" customHeight="1">
      <c r="A44" s="19"/>
      <c r="B44" s="19"/>
      <c r="C44" s="19"/>
      <c r="D44" s="19"/>
      <c r="E44" s="19"/>
      <c r="F44" s="19"/>
    </row>
    <row r="45" spans="1:11" ht="18" customHeight="1">
      <c r="A45" s="17" t="s">
        <v>45</v>
      </c>
      <c r="B45" s="17"/>
      <c r="C45" s="17"/>
      <c r="D45" s="17"/>
      <c r="E45" s="17"/>
      <c r="F45" s="17"/>
      <c r="G45" s="15"/>
    </row>
    <row r="46" spans="1:11" ht="18" customHeight="1">
      <c r="A46" s="16" t="s">
        <v>46</v>
      </c>
      <c r="B46" s="16"/>
      <c r="C46" s="16"/>
      <c r="D46" s="16"/>
      <c r="E46" s="16"/>
      <c r="F46" s="16"/>
      <c r="G46" s="15"/>
    </row>
    <row r="47" spans="1:11" ht="25.5" customHeight="1">
      <c r="A47" s="16" t="s">
        <v>47</v>
      </c>
      <c r="B47" s="16"/>
      <c r="C47" s="16"/>
      <c r="D47" s="16"/>
      <c r="E47" s="16"/>
      <c r="F47" s="16"/>
      <c r="G47" s="15"/>
    </row>
    <row r="48" spans="1:11" ht="34.5" customHeight="1">
      <c r="G48" s="15"/>
    </row>
    <row r="49" spans="7:7" ht="18" customHeight="1">
      <c r="G49" s="15"/>
    </row>
    <row r="65534" ht="12.75" customHeight="1"/>
    <row r="65535" ht="12.75" customHeight="1"/>
    <row r="65536" ht="12.75" customHeight="1"/>
  </sheetData>
  <mergeCells count="52">
    <mergeCell ref="A1:F1"/>
    <mergeCell ref="H1:K1"/>
    <mergeCell ref="B10:F10"/>
    <mergeCell ref="B11:F11"/>
    <mergeCell ref="B12:F12"/>
    <mergeCell ref="B13:F13"/>
    <mergeCell ref="B14:F14"/>
    <mergeCell ref="B15:F15"/>
    <mergeCell ref="B18:F18"/>
    <mergeCell ref="H18:K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5:E25"/>
    <mergeCell ref="H25:J25"/>
    <mergeCell ref="B26:E26"/>
    <mergeCell ref="B27:E27"/>
    <mergeCell ref="B29:F29"/>
    <mergeCell ref="H29:K29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C35:E35"/>
    <mergeCell ref="H35:J35"/>
    <mergeCell ref="C36:E36"/>
    <mergeCell ref="H36:J36"/>
    <mergeCell ref="B37:E37"/>
    <mergeCell ref="B38:E38"/>
    <mergeCell ref="A40:F40"/>
    <mergeCell ref="A46:F46"/>
    <mergeCell ref="A47:F47"/>
    <mergeCell ref="A41:F41"/>
    <mergeCell ref="A42:F42"/>
    <mergeCell ref="A43:F43"/>
    <mergeCell ref="A44:F44"/>
    <mergeCell ref="A45:F45"/>
  </mergeCells>
  <pageMargins left="0.78749999999999998" right="0.78749999999999998" top="1.05277777777778" bottom="1.05277777777778" header="0.78749999999999998" footer="0.78749999999999998"/>
  <pageSetup paperSize="9" scale="34" orientation="portrait" useFirstPageNumber="1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O65536"/>
  <sheetViews>
    <sheetView view="pageBreakPreview" topLeftCell="A28" zoomScale="73" zoomScaleNormal="100" zoomScalePageLayoutView="73" workbookViewId="0">
      <selection activeCell="F28" sqref="F28"/>
    </sheetView>
  </sheetViews>
  <sheetFormatPr defaultColWidth="11" defaultRowHeight="18"/>
  <cols>
    <col min="1" max="4" width="11.42578125" style="2" customWidth="1"/>
    <col min="5" max="5" width="42.7109375" style="2" customWidth="1"/>
    <col min="6" max="6" width="13.28515625" style="2" customWidth="1"/>
    <col min="7" max="7" width="14.42578125" style="2" customWidth="1"/>
    <col min="8" max="9" width="11.42578125" style="2" customWidth="1"/>
    <col min="10" max="10" width="46.7109375" style="2" customWidth="1"/>
    <col min="11" max="11" width="19.5703125" style="2" customWidth="1"/>
    <col min="12" max="249" width="11.42578125" style="2" customWidth="1"/>
  </cols>
  <sheetData>
    <row r="1" spans="1:11" ht="18" customHeight="1">
      <c r="A1" s="26" t="s">
        <v>0</v>
      </c>
      <c r="B1" s="26"/>
      <c r="C1" s="26"/>
      <c r="D1" s="26"/>
      <c r="E1" s="26"/>
      <c r="F1" s="26"/>
      <c r="H1" s="26" t="s">
        <v>1</v>
      </c>
      <c r="I1" s="26"/>
      <c r="J1" s="26"/>
      <c r="K1" s="26"/>
    </row>
    <row r="2" spans="1:11" ht="18" customHeight="1">
      <c r="B2" s="3"/>
      <c r="H2" s="4"/>
      <c r="I2" s="5"/>
      <c r="J2" s="5"/>
      <c r="K2" s="5"/>
    </row>
    <row r="3" spans="1:11" ht="18" customHeight="1">
      <c r="H3" s="5"/>
      <c r="I3" s="5"/>
      <c r="J3" s="5"/>
      <c r="K3" s="5"/>
    </row>
    <row r="4" spans="1:11" ht="18" customHeight="1">
      <c r="H4" s="5"/>
      <c r="I4" s="5"/>
      <c r="J4" s="5"/>
      <c r="K4" s="5"/>
    </row>
    <row r="5" spans="1:11" ht="18" customHeight="1">
      <c r="H5" s="5"/>
      <c r="I5" s="5"/>
      <c r="J5" s="5"/>
      <c r="K5" s="5"/>
    </row>
    <row r="6" spans="1:11" ht="18" customHeight="1">
      <c r="H6" s="5"/>
      <c r="I6" s="5"/>
      <c r="J6" s="5"/>
      <c r="K6" s="5"/>
    </row>
    <row r="7" spans="1:11" ht="18" customHeight="1">
      <c r="H7" s="5"/>
      <c r="I7" s="5"/>
      <c r="J7" s="5"/>
      <c r="K7" s="5"/>
    </row>
    <row r="8" spans="1:11" ht="18" customHeight="1">
      <c r="H8" s="5"/>
      <c r="I8" s="5"/>
      <c r="J8" s="5"/>
      <c r="K8" s="5"/>
    </row>
    <row r="10" spans="1:11" ht="18" customHeight="1">
      <c r="B10" s="25" t="s">
        <v>2</v>
      </c>
      <c r="C10" s="25"/>
      <c r="D10" s="25"/>
      <c r="E10" s="25"/>
      <c r="F10" s="25"/>
      <c r="H10" s="6" t="s">
        <v>3</v>
      </c>
    </row>
    <row r="11" spans="1:11" ht="18" customHeight="1">
      <c r="B11" s="25" t="s">
        <v>3</v>
      </c>
      <c r="C11" s="25"/>
      <c r="D11" s="25"/>
      <c r="E11" s="25"/>
      <c r="F11" s="25"/>
      <c r="H11" s="6" t="s">
        <v>4</v>
      </c>
    </row>
    <row r="12" spans="1:11" ht="18" customHeight="1">
      <c r="B12" s="25" t="s">
        <v>5</v>
      </c>
      <c r="C12" s="25"/>
      <c r="D12" s="25"/>
      <c r="E12" s="25"/>
      <c r="F12" s="25"/>
      <c r="H12" s="6" t="s">
        <v>6</v>
      </c>
    </row>
    <row r="13" spans="1:11" ht="18" customHeight="1">
      <c r="B13" s="25" t="s">
        <v>7</v>
      </c>
      <c r="C13" s="25"/>
      <c r="D13" s="25"/>
      <c r="E13" s="25"/>
      <c r="F13" s="25"/>
      <c r="H13" s="6" t="s">
        <v>8</v>
      </c>
    </row>
    <row r="14" spans="1:11" ht="18" customHeight="1">
      <c r="B14" s="25" t="s">
        <v>9</v>
      </c>
      <c r="C14" s="25"/>
      <c r="D14" s="25"/>
      <c r="E14" s="25"/>
      <c r="F14" s="25"/>
      <c r="H14" s="6" t="s">
        <v>5</v>
      </c>
    </row>
    <row r="15" spans="1:11" ht="18" customHeight="1">
      <c r="B15" s="25" t="s">
        <v>48</v>
      </c>
      <c r="C15" s="25"/>
      <c r="D15" s="25"/>
      <c r="E15" s="25"/>
      <c r="F15" s="25"/>
      <c r="H15" s="6" t="s">
        <v>9</v>
      </c>
    </row>
    <row r="16" spans="1:11" ht="18" customHeight="1">
      <c r="H16" s="6" t="s">
        <v>49</v>
      </c>
    </row>
    <row r="18" spans="2:11" ht="42" customHeight="1">
      <c r="B18" s="24" t="s">
        <v>12</v>
      </c>
      <c r="C18" s="24"/>
      <c r="D18" s="24"/>
      <c r="E18" s="24"/>
      <c r="F18" s="24"/>
      <c r="H18" s="24" t="s">
        <v>12</v>
      </c>
      <c r="I18" s="24"/>
      <c r="J18" s="24"/>
      <c r="K18" s="24"/>
    </row>
    <row r="19" spans="2:11" ht="19.5" customHeight="1">
      <c r="B19" s="1" t="s">
        <v>13</v>
      </c>
      <c r="C19" s="20" t="s">
        <v>14</v>
      </c>
      <c r="D19" s="20"/>
      <c r="E19" s="20"/>
      <c r="F19" s="7">
        <v>4</v>
      </c>
      <c r="H19" s="21" t="s">
        <v>15</v>
      </c>
      <c r="I19" s="21"/>
      <c r="J19" s="21"/>
      <c r="K19" s="8">
        <v>0.04</v>
      </c>
    </row>
    <row r="20" spans="2:11" ht="18" customHeight="1">
      <c r="B20" s="1" t="s">
        <v>16</v>
      </c>
      <c r="C20" s="20" t="s">
        <v>17</v>
      </c>
      <c r="D20" s="20"/>
      <c r="E20" s="20"/>
      <c r="F20" s="7">
        <v>1.23</v>
      </c>
      <c r="H20" s="21" t="s">
        <v>18</v>
      </c>
      <c r="I20" s="21"/>
      <c r="J20" s="21"/>
      <c r="K20" s="8">
        <v>1.23E-2</v>
      </c>
    </row>
    <row r="21" spans="2:11" ht="18" customHeight="1">
      <c r="B21" s="1" t="s">
        <v>19</v>
      </c>
      <c r="C21" s="20" t="s">
        <v>20</v>
      </c>
      <c r="D21" s="20"/>
      <c r="E21" s="20"/>
      <c r="F21" s="7">
        <v>2.0699999999999998</v>
      </c>
      <c r="H21" s="21" t="s">
        <v>21</v>
      </c>
      <c r="I21" s="21"/>
      <c r="J21" s="21"/>
      <c r="K21" s="8">
        <v>8.0000000000000002E-3</v>
      </c>
    </row>
    <row r="22" spans="2:11" ht="18" customHeight="1">
      <c r="B22" s="1" t="s">
        <v>22</v>
      </c>
      <c r="C22" s="20" t="s">
        <v>23</v>
      </c>
      <c r="D22" s="20"/>
      <c r="E22" s="20"/>
      <c r="F22" s="7">
        <v>0.65</v>
      </c>
      <c r="H22" s="21" t="s">
        <v>24</v>
      </c>
      <c r="I22" s="21"/>
      <c r="J22" s="21"/>
      <c r="K22" s="8">
        <v>1.2699999999999999E-2</v>
      </c>
    </row>
    <row r="23" spans="2:11" ht="18" customHeight="1">
      <c r="B23" s="1">
        <v>12</v>
      </c>
      <c r="C23" s="20" t="s">
        <v>25</v>
      </c>
      <c r="D23" s="20"/>
      <c r="E23" s="20"/>
      <c r="F23" s="7">
        <v>3</v>
      </c>
      <c r="H23" s="21" t="s">
        <v>26</v>
      </c>
      <c r="I23" s="21"/>
      <c r="J23" s="21"/>
      <c r="K23" s="8" t="s">
        <v>27</v>
      </c>
    </row>
    <row r="24" spans="2:11" ht="18" customHeight="1">
      <c r="B24" s="1" t="s">
        <v>28</v>
      </c>
      <c r="C24" s="20" t="s">
        <v>29</v>
      </c>
      <c r="D24" s="20"/>
      <c r="E24" s="20"/>
      <c r="F24" s="9">
        <f>I42*100</f>
        <v>2</v>
      </c>
      <c r="H24" s="21" t="s">
        <v>30</v>
      </c>
      <c r="I24" s="21"/>
      <c r="J24" s="21"/>
      <c r="K24" s="8">
        <v>7.3999999999999996E-2</v>
      </c>
    </row>
    <row r="25" spans="2:11" ht="18" customHeight="1">
      <c r="B25" s="1" t="s">
        <v>50</v>
      </c>
      <c r="C25" s="20" t="s">
        <v>51</v>
      </c>
      <c r="D25" s="20"/>
      <c r="E25" s="20"/>
      <c r="F25" s="7">
        <v>4.5</v>
      </c>
      <c r="H25" s="21" t="s">
        <v>52</v>
      </c>
      <c r="I25" s="21"/>
      <c r="J25" s="21"/>
      <c r="K25" s="8">
        <f>0.0065+0.03+0.045+I42</f>
        <v>0.10149999999999999</v>
      </c>
    </row>
    <row r="26" spans="2:11" ht="18" customHeight="1">
      <c r="B26" s="1" t="s">
        <v>31</v>
      </c>
      <c r="C26" s="20" t="s">
        <v>32</v>
      </c>
      <c r="D26" s="20"/>
      <c r="E26" s="20"/>
      <c r="F26" s="7">
        <v>7.4</v>
      </c>
      <c r="H26" s="5"/>
      <c r="I26" s="5"/>
      <c r="J26" s="5"/>
      <c r="K26" s="11">
        <f>(((1+K21+K19+K22)*(1+K20)*(1+K24))/(1-K25))-1</f>
        <v>0.28347674918197008</v>
      </c>
    </row>
    <row r="27" spans="2:11" ht="18" customHeight="1">
      <c r="B27" s="22" t="s">
        <v>34</v>
      </c>
      <c r="C27" s="22"/>
      <c r="D27" s="22"/>
      <c r="E27" s="22"/>
      <c r="F27" s="10">
        <f>(((1+F19/100)*(1+F20/100)*(1+F21/100)*(1+F26/100))/((1-(F22+F23+F24+F25)/100))-1)*100</f>
        <v>28.447865240467472</v>
      </c>
    </row>
    <row r="28" spans="2:11" ht="19.5" customHeight="1">
      <c r="B28" s="23" t="s">
        <v>35</v>
      </c>
      <c r="C28" s="23"/>
      <c r="D28" s="23"/>
      <c r="E28" s="23"/>
      <c r="F28" s="12">
        <v>28.5</v>
      </c>
    </row>
    <row r="30" spans="2:11" ht="42" customHeight="1">
      <c r="B30" s="24" t="s">
        <v>36</v>
      </c>
      <c r="C30" s="24"/>
      <c r="D30" s="24"/>
      <c r="E30" s="24"/>
      <c r="F30" s="24"/>
      <c r="H30" s="24" t="s">
        <v>36</v>
      </c>
      <c r="I30" s="24"/>
      <c r="J30" s="24"/>
      <c r="K30" s="24"/>
    </row>
    <row r="31" spans="2:11" ht="19.5" customHeight="1">
      <c r="B31" s="1" t="s">
        <v>13</v>
      </c>
      <c r="C31" s="20" t="s">
        <v>14</v>
      </c>
      <c r="D31" s="20"/>
      <c r="E31" s="20"/>
      <c r="F31" s="7">
        <v>3.45</v>
      </c>
      <c r="H31" s="21" t="s">
        <v>15</v>
      </c>
      <c r="I31" s="21"/>
      <c r="J31" s="21"/>
      <c r="K31" s="8">
        <v>3.4500000000000003E-2</v>
      </c>
    </row>
    <row r="32" spans="2:11" ht="18" customHeight="1">
      <c r="B32" s="1" t="s">
        <v>16</v>
      </c>
      <c r="C32" s="20" t="s">
        <v>37</v>
      </c>
      <c r="D32" s="20"/>
      <c r="E32" s="20"/>
      <c r="F32" s="7">
        <v>0.85</v>
      </c>
      <c r="H32" s="21" t="s">
        <v>18</v>
      </c>
      <c r="I32" s="21"/>
      <c r="J32" s="21"/>
      <c r="K32" s="8">
        <v>8.5000000000000006E-3</v>
      </c>
    </row>
    <row r="33" spans="1:11" ht="18" customHeight="1">
      <c r="B33" s="1" t="s">
        <v>19</v>
      </c>
      <c r="C33" s="20" t="s">
        <v>20</v>
      </c>
      <c r="D33" s="20"/>
      <c r="E33" s="20"/>
      <c r="F33" s="7">
        <f>0.85+0.48</f>
        <v>1.33</v>
      </c>
      <c r="H33" s="21" t="s">
        <v>21</v>
      </c>
      <c r="I33" s="21"/>
      <c r="J33" s="21"/>
      <c r="K33" s="8">
        <v>4.7999999999999996E-3</v>
      </c>
    </row>
    <row r="34" spans="1:11" ht="18" customHeight="1">
      <c r="B34" s="1" t="s">
        <v>22</v>
      </c>
      <c r="C34" s="20" t="s">
        <v>23</v>
      </c>
      <c r="D34" s="20"/>
      <c r="E34" s="20"/>
      <c r="F34" s="7">
        <v>0.65</v>
      </c>
      <c r="H34" s="21" t="s">
        <v>24</v>
      </c>
      <c r="I34" s="21"/>
      <c r="J34" s="21"/>
      <c r="K34" s="8">
        <v>8.5000000000000006E-3</v>
      </c>
    </row>
    <row r="35" spans="1:11" ht="18" customHeight="1">
      <c r="B35" s="1">
        <v>12</v>
      </c>
      <c r="C35" s="20" t="s">
        <v>25</v>
      </c>
      <c r="D35" s="20"/>
      <c r="E35" s="20"/>
      <c r="F35" s="7">
        <v>3</v>
      </c>
      <c r="H35" s="21" t="s">
        <v>26</v>
      </c>
      <c r="I35" s="21"/>
      <c r="J35" s="21"/>
      <c r="K35" s="8" t="s">
        <v>27</v>
      </c>
    </row>
    <row r="36" spans="1:11" ht="18" customHeight="1">
      <c r="B36" s="1" t="s">
        <v>28</v>
      </c>
      <c r="C36" s="20" t="s">
        <v>29</v>
      </c>
      <c r="D36" s="20"/>
      <c r="E36" s="20"/>
      <c r="F36" s="9">
        <v>0</v>
      </c>
      <c r="H36" s="21" t="s">
        <v>30</v>
      </c>
      <c r="I36" s="21"/>
      <c r="J36" s="21"/>
      <c r="K36" s="8">
        <v>5.11E-2</v>
      </c>
    </row>
    <row r="37" spans="1:11" ht="18" customHeight="1">
      <c r="B37" s="1" t="s">
        <v>50</v>
      </c>
      <c r="C37" s="20" t="s">
        <v>51</v>
      </c>
      <c r="D37" s="20"/>
      <c r="E37" s="20"/>
      <c r="F37" s="7">
        <v>4.5</v>
      </c>
      <c r="H37" s="21" t="s">
        <v>52</v>
      </c>
      <c r="I37" s="21"/>
      <c r="J37" s="21"/>
      <c r="K37" s="8">
        <f>0.0065+0.03+0.045</f>
        <v>8.1499999999999989E-2</v>
      </c>
    </row>
    <row r="38" spans="1:11" ht="18" customHeight="1">
      <c r="B38" s="1" t="s">
        <v>31</v>
      </c>
      <c r="C38" s="20" t="s">
        <v>32</v>
      </c>
      <c r="D38" s="20"/>
      <c r="E38" s="20"/>
      <c r="F38" s="7">
        <v>5.0999999999999996</v>
      </c>
      <c r="H38" s="5"/>
      <c r="I38" s="5"/>
      <c r="J38" s="5"/>
      <c r="K38" s="11">
        <f>(((1+K33+K31+K34)*(1+K32)*(1+K36))/(1-K37))-1</f>
        <v>0.20925856497550321</v>
      </c>
    </row>
    <row r="39" spans="1:11" ht="18" customHeight="1">
      <c r="B39" s="22" t="s">
        <v>38</v>
      </c>
      <c r="C39" s="22"/>
      <c r="D39" s="22"/>
      <c r="E39" s="22"/>
      <c r="F39" s="10">
        <f>(((1+F31/100)*(1+F32/100)*(1+F33/100)*(1+F38/100))/((1-(F34+F35+F36+F37)/100))-1)*100</f>
        <v>20.967302317525839</v>
      </c>
    </row>
    <row r="40" spans="1:11" ht="19.5" customHeight="1">
      <c r="B40" s="23" t="s">
        <v>39</v>
      </c>
      <c r="C40" s="23"/>
      <c r="D40" s="23"/>
      <c r="E40" s="23"/>
      <c r="F40" s="12">
        <v>21</v>
      </c>
    </row>
    <row r="42" spans="1:11" ht="19.5" customHeight="1">
      <c r="A42" s="19" t="s">
        <v>40</v>
      </c>
      <c r="B42" s="19"/>
      <c r="C42" s="19"/>
      <c r="D42" s="19"/>
      <c r="E42" s="19"/>
      <c r="F42" s="19"/>
      <c r="H42" s="13" t="s">
        <v>43</v>
      </c>
      <c r="I42" s="14">
        <v>0.02</v>
      </c>
      <c r="K42" s="3"/>
    </row>
    <row r="43" spans="1:11" ht="18" customHeight="1">
      <c r="A43" s="17" t="s">
        <v>41</v>
      </c>
      <c r="B43" s="17"/>
      <c r="C43" s="17"/>
      <c r="D43" s="17"/>
      <c r="E43" s="17"/>
      <c r="F43" s="17"/>
    </row>
    <row r="44" spans="1:11" ht="18" customHeight="1">
      <c r="A44" s="18" t="s">
        <v>42</v>
      </c>
      <c r="B44" s="18"/>
      <c r="C44" s="18"/>
      <c r="D44" s="18"/>
      <c r="E44" s="18"/>
      <c r="F44" s="18"/>
    </row>
    <row r="45" spans="1:11" ht="18" customHeight="1">
      <c r="A45" s="17" t="s">
        <v>44</v>
      </c>
      <c r="B45" s="17"/>
      <c r="C45" s="17"/>
      <c r="D45" s="17"/>
      <c r="E45" s="17"/>
      <c r="F45" s="17"/>
      <c r="G45" s="15"/>
    </row>
    <row r="46" spans="1:11" ht="66.75" customHeight="1">
      <c r="A46" s="17" t="s">
        <v>53</v>
      </c>
      <c r="B46" s="17"/>
      <c r="C46" s="17"/>
      <c r="D46" s="17"/>
      <c r="E46" s="17"/>
      <c r="F46" s="17"/>
      <c r="G46" s="15"/>
    </row>
    <row r="47" spans="1:11" ht="18" customHeight="1">
      <c r="A47" s="19"/>
      <c r="B47" s="19"/>
      <c r="C47" s="19"/>
      <c r="D47" s="19"/>
      <c r="E47" s="19"/>
      <c r="F47" s="19"/>
      <c r="G47" s="15"/>
    </row>
    <row r="48" spans="1:11" ht="18" customHeight="1">
      <c r="A48" s="19" t="s">
        <v>54</v>
      </c>
      <c r="B48" s="19"/>
      <c r="C48" s="19"/>
      <c r="D48" s="19"/>
      <c r="E48" s="19"/>
      <c r="F48" s="19"/>
      <c r="G48" s="15"/>
    </row>
    <row r="49" spans="1:7" ht="18" customHeight="1">
      <c r="A49" s="17" t="s">
        <v>45</v>
      </c>
      <c r="B49" s="17"/>
      <c r="C49" s="17"/>
      <c r="D49" s="17"/>
      <c r="E49" s="17"/>
      <c r="F49" s="17"/>
      <c r="G49" s="15"/>
    </row>
    <row r="50" spans="1:7" ht="18" customHeight="1">
      <c r="A50" s="16" t="s">
        <v>46</v>
      </c>
      <c r="B50" s="16"/>
      <c r="C50" s="16"/>
      <c r="D50" s="16"/>
      <c r="E50" s="16"/>
      <c r="F50" s="16"/>
      <c r="G50" s="15"/>
    </row>
    <row r="51" spans="1:7" ht="18" customHeight="1">
      <c r="A51" s="16" t="s">
        <v>47</v>
      </c>
      <c r="B51" s="16"/>
      <c r="C51" s="16"/>
      <c r="D51" s="16"/>
      <c r="E51" s="16"/>
      <c r="F51" s="16"/>
      <c r="G51" s="15"/>
    </row>
    <row r="65536" ht="12.75" customHeight="1"/>
  </sheetData>
  <mergeCells count="56">
    <mergeCell ref="A1:F1"/>
    <mergeCell ref="H1:K1"/>
    <mergeCell ref="B10:F10"/>
    <mergeCell ref="B11:F11"/>
    <mergeCell ref="B12:F12"/>
    <mergeCell ref="B13:F13"/>
    <mergeCell ref="B14:F14"/>
    <mergeCell ref="B15:F15"/>
    <mergeCell ref="B18:F18"/>
    <mergeCell ref="H18:K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5:E25"/>
    <mergeCell ref="H25:J25"/>
    <mergeCell ref="C26:E26"/>
    <mergeCell ref="B27:E27"/>
    <mergeCell ref="B28:E28"/>
    <mergeCell ref="B30:F30"/>
    <mergeCell ref="H30:K30"/>
    <mergeCell ref="C31:E31"/>
    <mergeCell ref="H31:J31"/>
    <mergeCell ref="C32:E32"/>
    <mergeCell ref="H32:J32"/>
    <mergeCell ref="C33:E33"/>
    <mergeCell ref="H33:J33"/>
    <mergeCell ref="C34:E34"/>
    <mergeCell ref="H34:J34"/>
    <mergeCell ref="C35:E35"/>
    <mergeCell ref="H35:J35"/>
    <mergeCell ref="C36:E36"/>
    <mergeCell ref="H36:J36"/>
    <mergeCell ref="C37:E37"/>
    <mergeCell ref="H37:J37"/>
    <mergeCell ref="C38:E38"/>
    <mergeCell ref="B39:E39"/>
    <mergeCell ref="B40:E40"/>
    <mergeCell ref="A42:F42"/>
    <mergeCell ref="A43:F43"/>
    <mergeCell ref="A44:F44"/>
    <mergeCell ref="A50:F50"/>
    <mergeCell ref="A51:F51"/>
    <mergeCell ref="A45:F45"/>
    <mergeCell ref="A46:F46"/>
    <mergeCell ref="A47:F47"/>
    <mergeCell ref="A48:F48"/>
    <mergeCell ref="A49:F49"/>
  </mergeCells>
  <pageMargins left="0.78749999999999998" right="0.78749999999999998" top="1.05277777777778" bottom="1.05277777777778" header="0.78749999999999998" footer="0.78749999999999998"/>
  <pageSetup paperSize="9" scale="34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O65536"/>
  <sheetViews>
    <sheetView view="pageBreakPreview" topLeftCell="A22" zoomScale="73" zoomScaleNormal="100" zoomScalePageLayoutView="73" workbookViewId="0">
      <selection activeCell="J47" sqref="J47"/>
    </sheetView>
  </sheetViews>
  <sheetFormatPr defaultColWidth="11" defaultRowHeight="18"/>
  <cols>
    <col min="1" max="4" width="11.42578125" style="2" customWidth="1"/>
    <col min="5" max="5" width="42.7109375" style="2" customWidth="1"/>
    <col min="6" max="6" width="13.28515625" style="2" customWidth="1"/>
    <col min="7" max="7" width="14.42578125" style="2" customWidth="1"/>
    <col min="8" max="9" width="11.42578125" style="2" customWidth="1"/>
    <col min="10" max="10" width="43.140625" style="2" customWidth="1"/>
    <col min="11" max="11" width="23" style="2" customWidth="1"/>
    <col min="12" max="249" width="11.42578125" style="2" customWidth="1"/>
  </cols>
  <sheetData>
    <row r="1" spans="1:11" ht="18" customHeight="1">
      <c r="A1" s="26" t="s">
        <v>0</v>
      </c>
      <c r="B1" s="26"/>
      <c r="C1" s="26"/>
      <c r="D1" s="26"/>
      <c r="E1" s="26"/>
      <c r="F1" s="26"/>
      <c r="H1" s="26" t="s">
        <v>1</v>
      </c>
      <c r="I1" s="26"/>
      <c r="J1" s="26"/>
      <c r="K1" s="26"/>
    </row>
    <row r="2" spans="1:11" ht="18" customHeight="1">
      <c r="B2" s="3"/>
      <c r="H2" s="4"/>
      <c r="I2" s="5"/>
      <c r="J2" s="5"/>
      <c r="K2" s="5"/>
    </row>
    <row r="3" spans="1:11" ht="18" customHeight="1">
      <c r="H3" s="5"/>
      <c r="I3" s="5"/>
      <c r="J3" s="5"/>
      <c r="K3" s="5"/>
    </row>
    <row r="4" spans="1:11" ht="18" customHeight="1">
      <c r="H4" s="5"/>
      <c r="I4" s="5"/>
      <c r="J4" s="5"/>
      <c r="K4" s="5"/>
    </row>
    <row r="5" spans="1:11" ht="18" customHeight="1">
      <c r="H5" s="5"/>
      <c r="I5" s="5"/>
      <c r="J5" s="5"/>
      <c r="K5" s="5"/>
    </row>
    <row r="6" spans="1:11" ht="18" customHeight="1">
      <c r="H6" s="5"/>
      <c r="I6" s="5"/>
      <c r="J6" s="5"/>
      <c r="K6" s="5"/>
    </row>
    <row r="7" spans="1:11" ht="18" customHeight="1">
      <c r="H7" s="5"/>
      <c r="I7" s="5"/>
      <c r="J7" s="5"/>
      <c r="K7" s="5"/>
    </row>
    <row r="8" spans="1:11" ht="18" customHeight="1">
      <c r="H8" s="5"/>
      <c r="I8" s="5"/>
      <c r="J8" s="5"/>
      <c r="K8" s="5"/>
    </row>
    <row r="10" spans="1:11" ht="18" customHeight="1">
      <c r="B10" s="25" t="s">
        <v>2</v>
      </c>
      <c r="C10" s="25"/>
      <c r="D10" s="25"/>
      <c r="E10" s="25"/>
      <c r="F10" s="25"/>
      <c r="H10" s="6" t="s">
        <v>3</v>
      </c>
    </row>
    <row r="11" spans="1:11" ht="18" customHeight="1">
      <c r="B11" s="25" t="s">
        <v>3</v>
      </c>
      <c r="C11" s="25"/>
      <c r="D11" s="25"/>
      <c r="E11" s="25"/>
      <c r="F11" s="25"/>
      <c r="H11" s="6" t="s">
        <v>4</v>
      </c>
    </row>
    <row r="12" spans="1:11" ht="18" customHeight="1">
      <c r="B12" s="25" t="s">
        <v>5</v>
      </c>
      <c r="C12" s="25"/>
      <c r="D12" s="25"/>
      <c r="E12" s="25"/>
      <c r="F12" s="25"/>
      <c r="H12" s="6" t="s">
        <v>6</v>
      </c>
    </row>
    <row r="13" spans="1:11" ht="18" customHeight="1">
      <c r="B13" s="25" t="s">
        <v>7</v>
      </c>
      <c r="C13" s="25"/>
      <c r="D13" s="25"/>
      <c r="E13" s="25"/>
      <c r="F13" s="25"/>
      <c r="H13" s="6" t="s">
        <v>8</v>
      </c>
    </row>
    <row r="14" spans="1:11" ht="18" customHeight="1">
      <c r="B14" s="25" t="s">
        <v>9</v>
      </c>
      <c r="C14" s="25"/>
      <c r="D14" s="25"/>
      <c r="E14" s="25"/>
      <c r="F14" s="25"/>
      <c r="H14" s="6" t="s">
        <v>5</v>
      </c>
    </row>
    <row r="15" spans="1:11" ht="18" customHeight="1">
      <c r="B15" s="25" t="s">
        <v>10</v>
      </c>
      <c r="C15" s="25"/>
      <c r="D15" s="25"/>
      <c r="E15" s="25"/>
      <c r="F15" s="25"/>
      <c r="H15" s="6" t="s">
        <v>9</v>
      </c>
    </row>
    <row r="16" spans="1:11" ht="18" customHeight="1">
      <c r="H16" s="6" t="s">
        <v>11</v>
      </c>
    </row>
    <row r="18" spans="2:11" ht="42" customHeight="1">
      <c r="B18" s="24" t="s">
        <v>12</v>
      </c>
      <c r="C18" s="24"/>
      <c r="D18" s="24"/>
      <c r="E18" s="24"/>
      <c r="F18" s="24"/>
      <c r="H18" s="24" t="s">
        <v>12</v>
      </c>
      <c r="I18" s="24"/>
      <c r="J18" s="24"/>
      <c r="K18" s="24"/>
    </row>
    <row r="19" spans="2:11" ht="19.5" customHeight="1">
      <c r="B19" s="1" t="s">
        <v>13</v>
      </c>
      <c r="C19" s="20" t="s">
        <v>14</v>
      </c>
      <c r="D19" s="20"/>
      <c r="E19" s="20"/>
      <c r="F19" s="7">
        <v>4</v>
      </c>
      <c r="H19" s="21" t="s">
        <v>15</v>
      </c>
      <c r="I19" s="21"/>
      <c r="J19" s="21"/>
      <c r="K19" s="8">
        <v>0.04</v>
      </c>
    </row>
    <row r="20" spans="2:11" ht="18" customHeight="1">
      <c r="B20" s="1" t="s">
        <v>16</v>
      </c>
      <c r="C20" s="20" t="s">
        <v>17</v>
      </c>
      <c r="D20" s="20"/>
      <c r="E20" s="20"/>
      <c r="F20" s="7">
        <v>1.23</v>
      </c>
      <c r="H20" s="21" t="s">
        <v>18</v>
      </c>
      <c r="I20" s="21"/>
      <c r="J20" s="21"/>
      <c r="K20" s="8">
        <v>1.23E-2</v>
      </c>
    </row>
    <row r="21" spans="2:11" ht="18" customHeight="1">
      <c r="B21" s="1" t="s">
        <v>19</v>
      </c>
      <c r="C21" s="20" t="s">
        <v>20</v>
      </c>
      <c r="D21" s="20"/>
      <c r="E21" s="20"/>
      <c r="F21" s="7">
        <v>2.0699999999999998</v>
      </c>
      <c r="H21" s="21" t="s">
        <v>21</v>
      </c>
      <c r="I21" s="21"/>
      <c r="J21" s="21"/>
      <c r="K21" s="8">
        <v>8.0000000000000002E-3</v>
      </c>
    </row>
    <row r="22" spans="2:11" ht="18" customHeight="1">
      <c r="B22" s="1" t="s">
        <v>22</v>
      </c>
      <c r="C22" s="20" t="s">
        <v>23</v>
      </c>
      <c r="D22" s="20"/>
      <c r="E22" s="20"/>
      <c r="F22" s="7">
        <v>0.65</v>
      </c>
      <c r="H22" s="21" t="s">
        <v>24</v>
      </c>
      <c r="I22" s="21"/>
      <c r="J22" s="21"/>
      <c r="K22" s="8">
        <v>1.2699999999999999E-2</v>
      </c>
    </row>
    <row r="23" spans="2:11" ht="18" customHeight="1">
      <c r="B23" s="1">
        <v>12</v>
      </c>
      <c r="C23" s="20" t="s">
        <v>25</v>
      </c>
      <c r="D23" s="20"/>
      <c r="E23" s="20"/>
      <c r="F23" s="7">
        <v>3</v>
      </c>
      <c r="H23" s="21" t="s">
        <v>26</v>
      </c>
      <c r="I23" s="21"/>
      <c r="J23" s="21"/>
      <c r="K23" s="8" t="s">
        <v>27</v>
      </c>
    </row>
    <row r="24" spans="2:11" ht="18" customHeight="1">
      <c r="B24" s="1" t="s">
        <v>28</v>
      </c>
      <c r="C24" s="20" t="s">
        <v>29</v>
      </c>
      <c r="D24" s="20"/>
      <c r="E24" s="20"/>
      <c r="F24" s="9">
        <f>I42*100</f>
        <v>2.5</v>
      </c>
      <c r="H24" s="21" t="s">
        <v>30</v>
      </c>
      <c r="I24" s="21"/>
      <c r="J24" s="21"/>
      <c r="K24" s="8">
        <v>7.3999999999999996E-2</v>
      </c>
    </row>
    <row r="25" spans="2:11" ht="18" customHeight="1">
      <c r="B25" s="1" t="s">
        <v>31</v>
      </c>
      <c r="C25" s="20" t="s">
        <v>32</v>
      </c>
      <c r="D25" s="20"/>
      <c r="E25" s="20"/>
      <c r="F25" s="7">
        <v>7.4</v>
      </c>
      <c r="H25" s="21" t="s">
        <v>33</v>
      </c>
      <c r="I25" s="21"/>
      <c r="J25" s="21"/>
      <c r="K25" s="8">
        <f>0.0065+0.03+I42</f>
        <v>6.1499999999999999E-2</v>
      </c>
    </row>
    <row r="26" spans="2:11" ht="18" customHeight="1">
      <c r="B26" s="22" t="s">
        <v>34</v>
      </c>
      <c r="C26" s="22"/>
      <c r="D26" s="22"/>
      <c r="E26" s="22"/>
      <c r="F26" s="10">
        <f>(((1+F19/100)*(1+F20/100)*(1+F21/100)*(1+F25/100))/((1-(F22+F23+F24)/100))-1)*100</f>
        <v>22.973262566393203</v>
      </c>
      <c r="H26" s="5"/>
      <c r="I26" s="5"/>
      <c r="J26" s="5"/>
      <c r="K26" s="11">
        <f>(((1+K21+K19+K22)*(1+K20)*(1+K24))/(1-K25))-1</f>
        <v>0.22877342476291962</v>
      </c>
    </row>
    <row r="27" spans="2:11" ht="18" customHeight="1">
      <c r="B27" s="23" t="s">
        <v>35</v>
      </c>
      <c r="C27" s="23"/>
      <c r="D27" s="23"/>
      <c r="E27" s="23"/>
      <c r="F27" s="12">
        <v>22.3</v>
      </c>
    </row>
    <row r="28" spans="2:11" ht="19.5" customHeight="1"/>
    <row r="29" spans="2:11" ht="42" customHeight="1">
      <c r="B29" s="24" t="s">
        <v>36</v>
      </c>
      <c r="C29" s="24"/>
      <c r="D29" s="24"/>
      <c r="E29" s="24"/>
      <c r="F29" s="24"/>
      <c r="H29" s="24" t="s">
        <v>36</v>
      </c>
      <c r="I29" s="24"/>
      <c r="J29" s="24"/>
      <c r="K29" s="24"/>
    </row>
    <row r="30" spans="2:11" ht="18" customHeight="1">
      <c r="B30" s="1" t="s">
        <v>13</v>
      </c>
      <c r="C30" s="20" t="s">
        <v>14</v>
      </c>
      <c r="D30" s="20"/>
      <c r="E30" s="20"/>
      <c r="F30" s="7">
        <v>3.45</v>
      </c>
      <c r="H30" s="21" t="s">
        <v>15</v>
      </c>
      <c r="I30" s="21"/>
      <c r="J30" s="21"/>
      <c r="K30" s="8">
        <v>3.4500000000000003E-2</v>
      </c>
    </row>
    <row r="31" spans="2:11" ht="19.5" customHeight="1">
      <c r="B31" s="1" t="s">
        <v>16</v>
      </c>
      <c r="C31" s="20" t="s">
        <v>37</v>
      </c>
      <c r="D31" s="20"/>
      <c r="E31" s="20"/>
      <c r="F31" s="7">
        <v>0.85</v>
      </c>
      <c r="H31" s="21" t="s">
        <v>18</v>
      </c>
      <c r="I31" s="21"/>
      <c r="J31" s="21"/>
      <c r="K31" s="8">
        <v>8.5000000000000006E-3</v>
      </c>
    </row>
    <row r="32" spans="2:11" ht="18" customHeight="1">
      <c r="B32" s="1" t="s">
        <v>19</v>
      </c>
      <c r="C32" s="20" t="s">
        <v>20</v>
      </c>
      <c r="D32" s="20"/>
      <c r="E32" s="20"/>
      <c r="F32" s="7">
        <f>0.85+0.48</f>
        <v>1.33</v>
      </c>
      <c r="H32" s="21" t="s">
        <v>21</v>
      </c>
      <c r="I32" s="21"/>
      <c r="J32" s="21"/>
      <c r="K32" s="8">
        <v>4.7999999999999996E-3</v>
      </c>
    </row>
    <row r="33" spans="1:11" ht="18" customHeight="1">
      <c r="B33" s="1" t="s">
        <v>22</v>
      </c>
      <c r="C33" s="20" t="s">
        <v>23</v>
      </c>
      <c r="D33" s="20"/>
      <c r="E33" s="20"/>
      <c r="F33" s="7">
        <v>0.65</v>
      </c>
      <c r="H33" s="21" t="s">
        <v>24</v>
      </c>
      <c r="I33" s="21"/>
      <c r="J33" s="21"/>
      <c r="K33" s="8">
        <v>8.5000000000000006E-3</v>
      </c>
    </row>
    <row r="34" spans="1:11" ht="18" customHeight="1">
      <c r="B34" s="1">
        <v>12</v>
      </c>
      <c r="C34" s="20" t="s">
        <v>25</v>
      </c>
      <c r="D34" s="20"/>
      <c r="E34" s="20"/>
      <c r="F34" s="7">
        <v>3</v>
      </c>
      <c r="H34" s="21" t="s">
        <v>26</v>
      </c>
      <c r="I34" s="21"/>
      <c r="J34" s="21"/>
      <c r="K34" s="8" t="s">
        <v>27</v>
      </c>
    </row>
    <row r="35" spans="1:11" ht="18" customHeight="1">
      <c r="B35" s="1" t="s">
        <v>28</v>
      </c>
      <c r="C35" s="20" t="s">
        <v>29</v>
      </c>
      <c r="D35" s="20"/>
      <c r="E35" s="20"/>
      <c r="F35" s="9">
        <v>0</v>
      </c>
      <c r="H35" s="21" t="s">
        <v>30</v>
      </c>
      <c r="I35" s="21"/>
      <c r="J35" s="21"/>
      <c r="K35" s="8">
        <v>5.11E-2</v>
      </c>
    </row>
    <row r="36" spans="1:11" ht="18" customHeight="1">
      <c r="B36" s="1" t="s">
        <v>31</v>
      </c>
      <c r="C36" s="20" t="s">
        <v>32</v>
      </c>
      <c r="D36" s="20"/>
      <c r="E36" s="20"/>
      <c r="F36" s="7">
        <v>5.0999999999999996</v>
      </c>
      <c r="H36" s="21" t="s">
        <v>33</v>
      </c>
      <c r="I36" s="21"/>
      <c r="J36" s="21"/>
      <c r="K36" s="8">
        <f>0.0065+0.03</f>
        <v>3.6499999999999998E-2</v>
      </c>
    </row>
    <row r="37" spans="1:11" ht="18" customHeight="1">
      <c r="B37" s="22" t="s">
        <v>38</v>
      </c>
      <c r="C37" s="22"/>
      <c r="D37" s="22"/>
      <c r="E37" s="22"/>
      <c r="F37" s="10">
        <f>(((1+F30/100)*(1+F31/100)*(1+F32/100)*(1+F36/100))/((1-(F33+F34+F35)/100))-1)*100</f>
        <v>15.317558047376734</v>
      </c>
      <c r="H37" s="5"/>
      <c r="I37" s="5"/>
      <c r="J37" s="5"/>
      <c r="K37" s="11">
        <f>(((1+K32+K30+K33)*(1+K31)*(1+K35))/(1-K36))-1</f>
        <v>0.15278047942916406</v>
      </c>
    </row>
    <row r="38" spans="1:11" ht="18" customHeight="1">
      <c r="B38" s="23" t="s">
        <v>39</v>
      </c>
      <c r="C38" s="23"/>
      <c r="D38" s="23"/>
      <c r="E38" s="23"/>
      <c r="F38" s="12">
        <v>15.4</v>
      </c>
    </row>
    <row r="40" spans="1:11" ht="19.5" customHeight="1">
      <c r="A40" s="19" t="s">
        <v>40</v>
      </c>
      <c r="B40" s="19"/>
      <c r="C40" s="19"/>
      <c r="D40" s="19"/>
      <c r="E40" s="19"/>
      <c r="F40" s="19"/>
    </row>
    <row r="41" spans="1:11" ht="18" customHeight="1">
      <c r="A41" s="17" t="s">
        <v>41</v>
      </c>
      <c r="B41" s="17"/>
      <c r="C41" s="17"/>
      <c r="D41" s="17"/>
      <c r="E41" s="17"/>
      <c r="F41" s="17"/>
    </row>
    <row r="42" spans="1:11" ht="19.5" customHeight="1">
      <c r="A42" s="18" t="s">
        <v>42</v>
      </c>
      <c r="B42" s="18"/>
      <c r="C42" s="18"/>
      <c r="D42" s="18"/>
      <c r="E42" s="18"/>
      <c r="F42" s="18"/>
      <c r="H42" s="13" t="s">
        <v>43</v>
      </c>
      <c r="I42" s="14">
        <v>2.5000000000000001E-2</v>
      </c>
      <c r="K42" s="3"/>
    </row>
    <row r="43" spans="1:11" ht="18" customHeight="1">
      <c r="A43" s="17" t="s">
        <v>44</v>
      </c>
      <c r="B43" s="17"/>
      <c r="C43" s="17"/>
      <c r="D43" s="17"/>
      <c r="E43" s="17"/>
      <c r="F43" s="17"/>
    </row>
    <row r="44" spans="1:11" ht="18" customHeight="1">
      <c r="A44" s="19"/>
      <c r="B44" s="19"/>
      <c r="C44" s="19"/>
      <c r="D44" s="19"/>
      <c r="E44" s="19"/>
      <c r="F44" s="19"/>
    </row>
    <row r="45" spans="1:11" ht="18" customHeight="1">
      <c r="A45" s="17" t="s">
        <v>45</v>
      </c>
      <c r="B45" s="17"/>
      <c r="C45" s="17"/>
      <c r="D45" s="17"/>
      <c r="E45" s="17"/>
      <c r="F45" s="17"/>
      <c r="G45" s="15"/>
    </row>
    <row r="46" spans="1:11" ht="18" customHeight="1">
      <c r="A46" s="16" t="s">
        <v>46</v>
      </c>
      <c r="B46" s="16"/>
      <c r="C46" s="16"/>
      <c r="D46" s="16"/>
      <c r="E46" s="16"/>
      <c r="F46" s="16"/>
      <c r="G46" s="15"/>
    </row>
    <row r="47" spans="1:11" ht="25.5" customHeight="1">
      <c r="A47" s="16" t="s">
        <v>47</v>
      </c>
      <c r="B47" s="16"/>
      <c r="C47" s="16"/>
      <c r="D47" s="16"/>
      <c r="E47" s="16"/>
      <c r="F47" s="16"/>
      <c r="G47" s="15"/>
    </row>
    <row r="48" spans="1:11" ht="34.5" customHeight="1">
      <c r="G48" s="15"/>
    </row>
    <row r="49" spans="7:7" ht="18" customHeight="1">
      <c r="G49" s="15"/>
    </row>
    <row r="65534" ht="12.75" customHeight="1"/>
    <row r="65535" ht="12.75" customHeight="1"/>
    <row r="65536" ht="12.75" customHeight="1"/>
  </sheetData>
  <mergeCells count="52">
    <mergeCell ref="A1:F1"/>
    <mergeCell ref="H1:K1"/>
    <mergeCell ref="B10:F10"/>
    <mergeCell ref="B11:F11"/>
    <mergeCell ref="B12:F12"/>
    <mergeCell ref="B13:F13"/>
    <mergeCell ref="B14:F14"/>
    <mergeCell ref="B15:F15"/>
    <mergeCell ref="B18:F18"/>
    <mergeCell ref="H18:K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5:E25"/>
    <mergeCell ref="H25:J25"/>
    <mergeCell ref="B26:E26"/>
    <mergeCell ref="B27:E27"/>
    <mergeCell ref="B29:F29"/>
    <mergeCell ref="H29:K29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C35:E35"/>
    <mergeCell ref="H35:J35"/>
    <mergeCell ref="C36:E36"/>
    <mergeCell ref="H36:J36"/>
    <mergeCell ref="B37:E37"/>
    <mergeCell ref="B38:E38"/>
    <mergeCell ref="A40:F40"/>
    <mergeCell ref="A46:F46"/>
    <mergeCell ref="A47:F47"/>
    <mergeCell ref="A41:F41"/>
    <mergeCell ref="A42:F42"/>
    <mergeCell ref="A43:F43"/>
    <mergeCell ref="A44:F44"/>
    <mergeCell ref="A45:F45"/>
  </mergeCells>
  <pageMargins left="0.78749999999999998" right="0.78749999999999998" top="1.05277777777778" bottom="1.05277777777778" header="0.78749999999999998" footer="0.78749999999999998"/>
  <pageSetup paperSize="9" scale="34" orientation="portrait" useFirstPageNumber="1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O65536"/>
  <sheetViews>
    <sheetView view="pageBreakPreview" zoomScale="73" zoomScaleNormal="100" zoomScalePageLayoutView="73" workbookViewId="0">
      <selection activeCell="I45" sqref="I45"/>
    </sheetView>
  </sheetViews>
  <sheetFormatPr defaultColWidth="11" defaultRowHeight="18"/>
  <cols>
    <col min="1" max="4" width="11.42578125" style="2" customWidth="1"/>
    <col min="5" max="5" width="42.7109375" style="2" customWidth="1"/>
    <col min="6" max="6" width="13.28515625" style="2" customWidth="1"/>
    <col min="7" max="7" width="14.42578125" style="2" customWidth="1"/>
    <col min="8" max="9" width="11.42578125" style="2" customWidth="1"/>
    <col min="10" max="10" width="46.7109375" style="2" customWidth="1"/>
    <col min="11" max="11" width="19.5703125" style="2" customWidth="1"/>
    <col min="12" max="249" width="11.42578125" style="2" customWidth="1"/>
  </cols>
  <sheetData>
    <row r="1" spans="1:11" ht="18" customHeight="1">
      <c r="A1" s="26" t="s">
        <v>0</v>
      </c>
      <c r="B1" s="26"/>
      <c r="C1" s="26"/>
      <c r="D1" s="26"/>
      <c r="E1" s="26"/>
      <c r="F1" s="26"/>
      <c r="H1" s="26" t="s">
        <v>1</v>
      </c>
      <c r="I1" s="26"/>
      <c r="J1" s="26"/>
      <c r="K1" s="26"/>
    </row>
    <row r="2" spans="1:11" ht="18" customHeight="1">
      <c r="B2" s="3"/>
      <c r="H2" s="4"/>
      <c r="I2" s="5"/>
      <c r="J2" s="5"/>
      <c r="K2" s="5"/>
    </row>
    <row r="3" spans="1:11" ht="18" customHeight="1">
      <c r="H3" s="5"/>
      <c r="I3" s="5"/>
      <c r="J3" s="5"/>
      <c r="K3" s="5"/>
    </row>
    <row r="4" spans="1:11" ht="18" customHeight="1">
      <c r="H4" s="5"/>
      <c r="I4" s="5"/>
      <c r="J4" s="5"/>
      <c r="K4" s="5"/>
    </row>
    <row r="5" spans="1:11" ht="18" customHeight="1">
      <c r="H5" s="5"/>
      <c r="I5" s="5"/>
      <c r="J5" s="5"/>
      <c r="K5" s="5"/>
    </row>
    <row r="6" spans="1:11" ht="18" customHeight="1">
      <c r="H6" s="5"/>
      <c r="I6" s="5"/>
      <c r="J6" s="5"/>
      <c r="K6" s="5"/>
    </row>
    <row r="7" spans="1:11" ht="18" customHeight="1">
      <c r="H7" s="5"/>
      <c r="I7" s="5"/>
      <c r="J7" s="5"/>
      <c r="K7" s="5"/>
    </row>
    <row r="8" spans="1:11" ht="18" customHeight="1">
      <c r="H8" s="5"/>
      <c r="I8" s="5"/>
      <c r="J8" s="5"/>
      <c r="K8" s="5"/>
    </row>
    <row r="10" spans="1:11" ht="18" customHeight="1">
      <c r="B10" s="25" t="s">
        <v>2</v>
      </c>
      <c r="C10" s="25"/>
      <c r="D10" s="25"/>
      <c r="E10" s="25"/>
      <c r="F10" s="25"/>
      <c r="H10" s="6" t="s">
        <v>3</v>
      </c>
    </row>
    <row r="11" spans="1:11" ht="18" customHeight="1">
      <c r="B11" s="25" t="s">
        <v>3</v>
      </c>
      <c r="C11" s="25"/>
      <c r="D11" s="25"/>
      <c r="E11" s="25"/>
      <c r="F11" s="25"/>
      <c r="H11" s="6" t="s">
        <v>4</v>
      </c>
    </row>
    <row r="12" spans="1:11" ht="18" customHeight="1">
      <c r="B12" s="25" t="s">
        <v>5</v>
      </c>
      <c r="C12" s="25"/>
      <c r="D12" s="25"/>
      <c r="E12" s="25"/>
      <c r="F12" s="25"/>
      <c r="H12" s="6" t="s">
        <v>6</v>
      </c>
    </row>
    <row r="13" spans="1:11" ht="18" customHeight="1">
      <c r="B13" s="25" t="s">
        <v>7</v>
      </c>
      <c r="C13" s="25"/>
      <c r="D13" s="25"/>
      <c r="E13" s="25"/>
      <c r="F13" s="25"/>
      <c r="H13" s="6" t="s">
        <v>8</v>
      </c>
    </row>
    <row r="14" spans="1:11" ht="18" customHeight="1">
      <c r="B14" s="25" t="s">
        <v>9</v>
      </c>
      <c r="C14" s="25"/>
      <c r="D14" s="25"/>
      <c r="E14" s="25"/>
      <c r="F14" s="25"/>
      <c r="H14" s="6" t="s">
        <v>5</v>
      </c>
    </row>
    <row r="15" spans="1:11" ht="18" customHeight="1">
      <c r="B15" s="25" t="s">
        <v>48</v>
      </c>
      <c r="C15" s="25"/>
      <c r="D15" s="25"/>
      <c r="E15" s="25"/>
      <c r="F15" s="25"/>
      <c r="H15" s="6" t="s">
        <v>9</v>
      </c>
    </row>
    <row r="16" spans="1:11" ht="18" customHeight="1">
      <c r="H16" s="6" t="s">
        <v>49</v>
      </c>
    </row>
    <row r="18" spans="2:11" ht="42" customHeight="1">
      <c r="B18" s="24" t="s">
        <v>12</v>
      </c>
      <c r="C18" s="24"/>
      <c r="D18" s="24"/>
      <c r="E18" s="24"/>
      <c r="F18" s="24"/>
      <c r="H18" s="24" t="s">
        <v>12</v>
      </c>
      <c r="I18" s="24"/>
      <c r="J18" s="24"/>
      <c r="K18" s="24"/>
    </row>
    <row r="19" spans="2:11" ht="19.5" customHeight="1">
      <c r="B19" s="1" t="s">
        <v>13</v>
      </c>
      <c r="C19" s="20" t="s">
        <v>14</v>
      </c>
      <c r="D19" s="20"/>
      <c r="E19" s="20"/>
      <c r="F19" s="7">
        <v>4</v>
      </c>
      <c r="H19" s="21" t="s">
        <v>15</v>
      </c>
      <c r="I19" s="21"/>
      <c r="J19" s="21"/>
      <c r="K19" s="8">
        <v>0.04</v>
      </c>
    </row>
    <row r="20" spans="2:11" ht="18" customHeight="1">
      <c r="B20" s="1" t="s">
        <v>16</v>
      </c>
      <c r="C20" s="20" t="s">
        <v>17</v>
      </c>
      <c r="D20" s="20"/>
      <c r="E20" s="20"/>
      <c r="F20" s="7">
        <v>1.23</v>
      </c>
      <c r="H20" s="21" t="s">
        <v>18</v>
      </c>
      <c r="I20" s="21"/>
      <c r="J20" s="21"/>
      <c r="K20" s="8">
        <v>1.23E-2</v>
      </c>
    </row>
    <row r="21" spans="2:11" ht="18" customHeight="1">
      <c r="B21" s="1" t="s">
        <v>19</v>
      </c>
      <c r="C21" s="20" t="s">
        <v>20</v>
      </c>
      <c r="D21" s="20"/>
      <c r="E21" s="20"/>
      <c r="F21" s="7">
        <v>2.0699999999999998</v>
      </c>
      <c r="H21" s="21" t="s">
        <v>21</v>
      </c>
      <c r="I21" s="21"/>
      <c r="J21" s="21"/>
      <c r="K21" s="8">
        <v>8.0000000000000002E-3</v>
      </c>
    </row>
    <row r="22" spans="2:11" ht="18" customHeight="1">
      <c r="B22" s="1" t="s">
        <v>22</v>
      </c>
      <c r="C22" s="20" t="s">
        <v>23</v>
      </c>
      <c r="D22" s="20"/>
      <c r="E22" s="20"/>
      <c r="F22" s="7">
        <v>0.65</v>
      </c>
      <c r="H22" s="21" t="s">
        <v>24</v>
      </c>
      <c r="I22" s="21"/>
      <c r="J22" s="21"/>
      <c r="K22" s="8">
        <v>1.2699999999999999E-2</v>
      </c>
    </row>
    <row r="23" spans="2:11" ht="18" customHeight="1">
      <c r="B23" s="1">
        <v>12</v>
      </c>
      <c r="C23" s="20" t="s">
        <v>25</v>
      </c>
      <c r="D23" s="20"/>
      <c r="E23" s="20"/>
      <c r="F23" s="7">
        <v>3</v>
      </c>
      <c r="H23" s="21" t="s">
        <v>26</v>
      </c>
      <c r="I23" s="21"/>
      <c r="J23" s="21"/>
      <c r="K23" s="8" t="s">
        <v>27</v>
      </c>
    </row>
    <row r="24" spans="2:11" ht="18" customHeight="1">
      <c r="B24" s="1" t="s">
        <v>28</v>
      </c>
      <c r="C24" s="20" t="s">
        <v>29</v>
      </c>
      <c r="D24" s="20"/>
      <c r="E24" s="20"/>
      <c r="F24" s="9">
        <f>I42*100</f>
        <v>2.5</v>
      </c>
      <c r="H24" s="21" t="s">
        <v>30</v>
      </c>
      <c r="I24" s="21"/>
      <c r="J24" s="21"/>
      <c r="K24" s="8">
        <v>7.3999999999999996E-2</v>
      </c>
    </row>
    <row r="25" spans="2:11" ht="18" customHeight="1">
      <c r="B25" s="1" t="s">
        <v>50</v>
      </c>
      <c r="C25" s="20" t="s">
        <v>51</v>
      </c>
      <c r="D25" s="20"/>
      <c r="E25" s="20"/>
      <c r="F25" s="7">
        <v>4.5</v>
      </c>
      <c r="H25" s="21" t="s">
        <v>52</v>
      </c>
      <c r="I25" s="21"/>
      <c r="J25" s="21"/>
      <c r="K25" s="8">
        <f>0.0065+0.03+0.045+I42</f>
        <v>0.10649999999999998</v>
      </c>
    </row>
    <row r="26" spans="2:11" ht="18" customHeight="1">
      <c r="B26" s="1" t="s">
        <v>31</v>
      </c>
      <c r="C26" s="20" t="s">
        <v>32</v>
      </c>
      <c r="D26" s="20"/>
      <c r="E26" s="20"/>
      <c r="F26" s="7">
        <v>7.4</v>
      </c>
      <c r="H26" s="5"/>
      <c r="I26" s="5"/>
      <c r="J26" s="5"/>
      <c r="K26" s="11">
        <f>(((1+K21+K19+K22)*(1+K20)*(1+K24))/(1-K25))-1</f>
        <v>0.29065904772244</v>
      </c>
    </row>
    <row r="27" spans="2:11" ht="18" customHeight="1">
      <c r="B27" s="22" t="s">
        <v>34</v>
      </c>
      <c r="C27" s="22"/>
      <c r="D27" s="22"/>
      <c r="E27" s="22"/>
      <c r="F27" s="10">
        <f>(((1+F19/100)*(1+F20/100)*(1+F21/100)*(1+F26/100))/((1-(F22+F23+F24+F25)/100))-1)*100</f>
        <v>29.166655756642434</v>
      </c>
    </row>
    <row r="28" spans="2:11" ht="19.5" customHeight="1">
      <c r="B28" s="23" t="s">
        <v>35</v>
      </c>
      <c r="C28" s="23"/>
      <c r="D28" s="23"/>
      <c r="E28" s="23"/>
      <c r="F28" s="12">
        <v>28.5</v>
      </c>
    </row>
    <row r="30" spans="2:11" ht="42" customHeight="1">
      <c r="B30" s="24" t="s">
        <v>36</v>
      </c>
      <c r="C30" s="24"/>
      <c r="D30" s="24"/>
      <c r="E30" s="24"/>
      <c r="F30" s="24"/>
      <c r="H30" s="24" t="s">
        <v>36</v>
      </c>
      <c r="I30" s="24"/>
      <c r="J30" s="24"/>
      <c r="K30" s="24"/>
    </row>
    <row r="31" spans="2:11" ht="19.5" customHeight="1">
      <c r="B31" s="1" t="s">
        <v>13</v>
      </c>
      <c r="C31" s="20" t="s">
        <v>14</v>
      </c>
      <c r="D31" s="20"/>
      <c r="E31" s="20"/>
      <c r="F31" s="7">
        <v>3.45</v>
      </c>
      <c r="H31" s="21" t="s">
        <v>15</v>
      </c>
      <c r="I31" s="21"/>
      <c r="J31" s="21"/>
      <c r="K31" s="8">
        <v>3.4500000000000003E-2</v>
      </c>
    </row>
    <row r="32" spans="2:11" ht="18" customHeight="1">
      <c r="B32" s="1" t="s">
        <v>16</v>
      </c>
      <c r="C32" s="20" t="s">
        <v>37</v>
      </c>
      <c r="D32" s="20"/>
      <c r="E32" s="20"/>
      <c r="F32" s="7">
        <v>0.85</v>
      </c>
      <c r="H32" s="21" t="s">
        <v>18</v>
      </c>
      <c r="I32" s="21"/>
      <c r="J32" s="21"/>
      <c r="K32" s="8">
        <v>8.5000000000000006E-3</v>
      </c>
    </row>
    <row r="33" spans="1:11" ht="18" customHeight="1">
      <c r="B33" s="1" t="s">
        <v>19</v>
      </c>
      <c r="C33" s="20" t="s">
        <v>20</v>
      </c>
      <c r="D33" s="20"/>
      <c r="E33" s="20"/>
      <c r="F33" s="7">
        <f>0.85+0.48</f>
        <v>1.33</v>
      </c>
      <c r="H33" s="21" t="s">
        <v>21</v>
      </c>
      <c r="I33" s="21"/>
      <c r="J33" s="21"/>
      <c r="K33" s="8">
        <v>4.7999999999999996E-3</v>
      </c>
    </row>
    <row r="34" spans="1:11" ht="18" customHeight="1">
      <c r="B34" s="1" t="s">
        <v>22</v>
      </c>
      <c r="C34" s="20" t="s">
        <v>23</v>
      </c>
      <c r="D34" s="20"/>
      <c r="E34" s="20"/>
      <c r="F34" s="7">
        <v>0.65</v>
      </c>
      <c r="H34" s="21" t="s">
        <v>24</v>
      </c>
      <c r="I34" s="21"/>
      <c r="J34" s="21"/>
      <c r="K34" s="8">
        <v>8.5000000000000006E-3</v>
      </c>
    </row>
    <row r="35" spans="1:11" ht="18" customHeight="1">
      <c r="B35" s="1">
        <v>12</v>
      </c>
      <c r="C35" s="20" t="s">
        <v>25</v>
      </c>
      <c r="D35" s="20"/>
      <c r="E35" s="20"/>
      <c r="F35" s="7">
        <v>3</v>
      </c>
      <c r="H35" s="21" t="s">
        <v>26</v>
      </c>
      <c r="I35" s="21"/>
      <c r="J35" s="21"/>
      <c r="K35" s="8" t="s">
        <v>27</v>
      </c>
    </row>
    <row r="36" spans="1:11" ht="18" customHeight="1">
      <c r="B36" s="1" t="s">
        <v>28</v>
      </c>
      <c r="C36" s="20" t="s">
        <v>29</v>
      </c>
      <c r="D36" s="20"/>
      <c r="E36" s="20"/>
      <c r="F36" s="9">
        <v>0</v>
      </c>
      <c r="H36" s="21" t="s">
        <v>30</v>
      </c>
      <c r="I36" s="21"/>
      <c r="J36" s="21"/>
      <c r="K36" s="8">
        <v>5.11E-2</v>
      </c>
    </row>
    <row r="37" spans="1:11" ht="18" customHeight="1">
      <c r="B37" s="1" t="s">
        <v>50</v>
      </c>
      <c r="C37" s="20" t="s">
        <v>51</v>
      </c>
      <c r="D37" s="20"/>
      <c r="E37" s="20"/>
      <c r="F37" s="7">
        <v>4.5</v>
      </c>
      <c r="H37" s="21" t="s">
        <v>52</v>
      </c>
      <c r="I37" s="21"/>
      <c r="J37" s="21"/>
      <c r="K37" s="8">
        <f>0.0065+0.03+0.045</f>
        <v>8.1499999999999989E-2</v>
      </c>
    </row>
    <row r="38" spans="1:11" ht="18" customHeight="1">
      <c r="B38" s="1" t="s">
        <v>31</v>
      </c>
      <c r="C38" s="20" t="s">
        <v>32</v>
      </c>
      <c r="D38" s="20"/>
      <c r="E38" s="20"/>
      <c r="F38" s="7">
        <v>5.0999999999999996</v>
      </c>
      <c r="H38" s="5"/>
      <c r="I38" s="5"/>
      <c r="J38" s="5"/>
      <c r="K38" s="11">
        <f>(((1+K33+K31+K34)*(1+K32)*(1+K36))/(1-K37))-1</f>
        <v>0.20925856497550321</v>
      </c>
    </row>
    <row r="39" spans="1:11" ht="18" customHeight="1">
      <c r="B39" s="22" t="s">
        <v>38</v>
      </c>
      <c r="C39" s="22"/>
      <c r="D39" s="22"/>
      <c r="E39" s="22"/>
      <c r="F39" s="10">
        <f>(((1+F31/100)*(1+F32/100)*(1+F33/100)*(1+F38/100))/((1-(F34+F35+F36+F37)/100))-1)*100</f>
        <v>20.967302317525839</v>
      </c>
    </row>
    <row r="40" spans="1:11" ht="19.5" customHeight="1">
      <c r="B40" s="23" t="s">
        <v>39</v>
      </c>
      <c r="C40" s="23"/>
      <c r="D40" s="23"/>
      <c r="E40" s="23"/>
      <c r="F40" s="12">
        <v>21</v>
      </c>
    </row>
    <row r="42" spans="1:11" ht="19.5" customHeight="1">
      <c r="A42" s="19" t="s">
        <v>40</v>
      </c>
      <c r="B42" s="19"/>
      <c r="C42" s="19"/>
      <c r="D42" s="19"/>
      <c r="E42" s="19"/>
      <c r="F42" s="19"/>
      <c r="H42" s="13" t="s">
        <v>43</v>
      </c>
      <c r="I42" s="14">
        <v>2.5000000000000001E-2</v>
      </c>
      <c r="K42" s="3"/>
    </row>
    <row r="43" spans="1:11" ht="18" customHeight="1">
      <c r="A43" s="17" t="s">
        <v>41</v>
      </c>
      <c r="B43" s="17"/>
      <c r="C43" s="17"/>
      <c r="D43" s="17"/>
      <c r="E43" s="17"/>
      <c r="F43" s="17"/>
    </row>
    <row r="44" spans="1:11" ht="18" customHeight="1">
      <c r="A44" s="18" t="s">
        <v>42</v>
      </c>
      <c r="B44" s="18"/>
      <c r="C44" s="18"/>
      <c r="D44" s="18"/>
      <c r="E44" s="18"/>
      <c r="F44" s="18"/>
    </row>
    <row r="45" spans="1:11" ht="18" customHeight="1">
      <c r="A45" s="17" t="s">
        <v>44</v>
      </c>
      <c r="B45" s="17"/>
      <c r="C45" s="17"/>
      <c r="D45" s="17"/>
      <c r="E45" s="17"/>
      <c r="F45" s="17"/>
      <c r="G45" s="15"/>
    </row>
    <row r="46" spans="1:11" ht="66.75" customHeight="1">
      <c r="A46" s="17" t="s">
        <v>53</v>
      </c>
      <c r="B46" s="17"/>
      <c r="C46" s="17"/>
      <c r="D46" s="17"/>
      <c r="E46" s="17"/>
      <c r="F46" s="17"/>
      <c r="G46" s="15"/>
    </row>
    <row r="47" spans="1:11" ht="18" customHeight="1">
      <c r="A47" s="19"/>
      <c r="B47" s="19"/>
      <c r="C47" s="19"/>
      <c r="D47" s="19"/>
      <c r="E47" s="19"/>
      <c r="F47" s="19"/>
      <c r="G47" s="15"/>
    </row>
    <row r="48" spans="1:11" ht="18" customHeight="1">
      <c r="A48" s="19" t="s">
        <v>54</v>
      </c>
      <c r="B48" s="19"/>
      <c r="C48" s="19"/>
      <c r="D48" s="19"/>
      <c r="E48" s="19"/>
      <c r="F48" s="19"/>
      <c r="G48" s="15"/>
    </row>
    <row r="49" spans="1:7" ht="18" customHeight="1">
      <c r="A49" s="17" t="s">
        <v>45</v>
      </c>
      <c r="B49" s="17"/>
      <c r="C49" s="17"/>
      <c r="D49" s="17"/>
      <c r="E49" s="17"/>
      <c r="F49" s="17"/>
      <c r="G49" s="15"/>
    </row>
    <row r="50" spans="1:7" ht="18" customHeight="1">
      <c r="A50" s="16" t="s">
        <v>46</v>
      </c>
      <c r="B50" s="16"/>
      <c r="C50" s="16"/>
      <c r="D50" s="16"/>
      <c r="E50" s="16"/>
      <c r="F50" s="16"/>
      <c r="G50" s="15"/>
    </row>
    <row r="51" spans="1:7" ht="18" customHeight="1">
      <c r="A51" s="16" t="s">
        <v>47</v>
      </c>
      <c r="B51" s="16"/>
      <c r="C51" s="16"/>
      <c r="D51" s="16"/>
      <c r="E51" s="16"/>
      <c r="F51" s="16"/>
      <c r="G51" s="15"/>
    </row>
    <row r="65536" ht="12.75" customHeight="1"/>
  </sheetData>
  <mergeCells count="56">
    <mergeCell ref="A1:F1"/>
    <mergeCell ref="H1:K1"/>
    <mergeCell ref="B10:F10"/>
    <mergeCell ref="B11:F11"/>
    <mergeCell ref="B12:F12"/>
    <mergeCell ref="B13:F13"/>
    <mergeCell ref="B14:F14"/>
    <mergeCell ref="B15:F15"/>
    <mergeCell ref="B18:F18"/>
    <mergeCell ref="H18:K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5:E25"/>
    <mergeCell ref="H25:J25"/>
    <mergeCell ref="C26:E26"/>
    <mergeCell ref="B27:E27"/>
    <mergeCell ref="B28:E28"/>
    <mergeCell ref="B30:F30"/>
    <mergeCell ref="H30:K30"/>
    <mergeCell ref="C31:E31"/>
    <mergeCell ref="H31:J31"/>
    <mergeCell ref="C32:E32"/>
    <mergeCell ref="H32:J32"/>
    <mergeCell ref="C33:E33"/>
    <mergeCell ref="H33:J33"/>
    <mergeCell ref="C34:E34"/>
    <mergeCell ref="H34:J34"/>
    <mergeCell ref="C35:E35"/>
    <mergeCell ref="H35:J35"/>
    <mergeCell ref="C36:E36"/>
    <mergeCell ref="H36:J36"/>
    <mergeCell ref="C37:E37"/>
    <mergeCell ref="H37:J37"/>
    <mergeCell ref="C38:E38"/>
    <mergeCell ref="B39:E39"/>
    <mergeCell ref="B40:E40"/>
    <mergeCell ref="A42:F42"/>
    <mergeCell ref="A43:F43"/>
    <mergeCell ref="A44:F44"/>
    <mergeCell ref="A50:F50"/>
    <mergeCell ref="A51:F51"/>
    <mergeCell ref="A45:F45"/>
    <mergeCell ref="A46:F46"/>
    <mergeCell ref="A47:F47"/>
    <mergeCell ref="A48:F48"/>
    <mergeCell ref="A49:F49"/>
  </mergeCells>
  <pageMargins left="0.78749999999999998" right="0.78749999999999998" top="1.05277777777778" bottom="1.05277777777778" header="0.78749999999999998" footer="0.78749999999999998"/>
  <pageSetup paperSize="9" scale="34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O65536"/>
  <sheetViews>
    <sheetView view="pageBreakPreview" zoomScale="73" zoomScaleNormal="100" zoomScalePageLayoutView="73" workbookViewId="0"/>
  </sheetViews>
  <sheetFormatPr defaultColWidth="11" defaultRowHeight="18"/>
  <cols>
    <col min="1" max="4" width="11.42578125" style="2" customWidth="1"/>
    <col min="5" max="5" width="42.7109375" style="2" customWidth="1"/>
    <col min="6" max="6" width="13.28515625" style="2" customWidth="1"/>
    <col min="7" max="7" width="14.42578125" style="2" customWidth="1"/>
    <col min="8" max="9" width="11.42578125" style="2" customWidth="1"/>
    <col min="10" max="10" width="43.140625" style="2" customWidth="1"/>
    <col min="11" max="11" width="23.5703125" style="2" customWidth="1"/>
    <col min="12" max="249" width="11.42578125" style="2" customWidth="1"/>
  </cols>
  <sheetData>
    <row r="1" spans="1:11" ht="18" customHeight="1">
      <c r="A1" s="26" t="s">
        <v>0</v>
      </c>
      <c r="B1" s="26"/>
      <c r="C1" s="26"/>
      <c r="D1" s="26"/>
      <c r="E1" s="26"/>
      <c r="F1" s="26"/>
      <c r="H1" s="26" t="s">
        <v>1</v>
      </c>
      <c r="I1" s="26"/>
      <c r="J1" s="26"/>
      <c r="K1" s="26"/>
    </row>
    <row r="2" spans="1:11" ht="18" customHeight="1">
      <c r="B2" s="3"/>
      <c r="H2" s="4"/>
      <c r="I2" s="5"/>
      <c r="J2" s="5"/>
      <c r="K2" s="5"/>
    </row>
    <row r="3" spans="1:11" ht="18" customHeight="1">
      <c r="H3" s="5"/>
      <c r="I3" s="5"/>
      <c r="J3" s="5"/>
      <c r="K3" s="5"/>
    </row>
    <row r="4" spans="1:11" ht="18" customHeight="1">
      <c r="H4" s="5"/>
      <c r="I4" s="5"/>
      <c r="J4" s="5"/>
      <c r="K4" s="5"/>
    </row>
    <row r="5" spans="1:11" ht="18" customHeight="1">
      <c r="H5" s="5"/>
      <c r="I5" s="5"/>
      <c r="J5" s="5"/>
      <c r="K5" s="5"/>
    </row>
    <row r="6" spans="1:11" ht="18" customHeight="1">
      <c r="H6" s="5"/>
      <c r="I6" s="5"/>
      <c r="J6" s="5"/>
      <c r="K6" s="5"/>
    </row>
    <row r="7" spans="1:11" ht="18" customHeight="1">
      <c r="H7" s="5"/>
      <c r="I7" s="5"/>
      <c r="J7" s="5"/>
      <c r="K7" s="5"/>
    </row>
    <row r="8" spans="1:11" ht="18" customHeight="1">
      <c r="H8" s="5"/>
      <c r="I8" s="5"/>
      <c r="J8" s="5"/>
      <c r="K8" s="5"/>
    </row>
    <row r="10" spans="1:11" ht="18" customHeight="1">
      <c r="B10" s="25" t="s">
        <v>2</v>
      </c>
      <c r="C10" s="25"/>
      <c r="D10" s="25"/>
      <c r="E10" s="25"/>
      <c r="F10" s="25"/>
      <c r="H10" s="6" t="s">
        <v>3</v>
      </c>
    </row>
    <row r="11" spans="1:11" ht="18" customHeight="1">
      <c r="B11" s="25" t="s">
        <v>3</v>
      </c>
      <c r="C11" s="25"/>
      <c r="D11" s="25"/>
      <c r="E11" s="25"/>
      <c r="F11" s="25"/>
      <c r="H11" s="6" t="s">
        <v>4</v>
      </c>
    </row>
    <row r="12" spans="1:11" ht="18" customHeight="1">
      <c r="B12" s="25" t="s">
        <v>5</v>
      </c>
      <c r="C12" s="25"/>
      <c r="D12" s="25"/>
      <c r="E12" s="25"/>
      <c r="F12" s="25"/>
      <c r="H12" s="6" t="s">
        <v>6</v>
      </c>
    </row>
    <row r="13" spans="1:11" ht="18" customHeight="1">
      <c r="B13" s="25" t="s">
        <v>7</v>
      </c>
      <c r="C13" s="25"/>
      <c r="D13" s="25"/>
      <c r="E13" s="25"/>
      <c r="F13" s="25"/>
      <c r="H13" s="6" t="s">
        <v>8</v>
      </c>
    </row>
    <row r="14" spans="1:11" ht="18" customHeight="1">
      <c r="B14" s="25" t="s">
        <v>9</v>
      </c>
      <c r="C14" s="25"/>
      <c r="D14" s="25"/>
      <c r="E14" s="25"/>
      <c r="F14" s="25"/>
      <c r="H14" s="6" t="s">
        <v>5</v>
      </c>
    </row>
    <row r="15" spans="1:11" ht="18" customHeight="1">
      <c r="B15" s="25" t="s">
        <v>10</v>
      </c>
      <c r="C15" s="25"/>
      <c r="D15" s="25"/>
      <c r="E15" s="25"/>
      <c r="F15" s="25"/>
      <c r="H15" s="6" t="s">
        <v>9</v>
      </c>
    </row>
    <row r="16" spans="1:11" ht="18" customHeight="1">
      <c r="H16" s="6" t="s">
        <v>11</v>
      </c>
    </row>
    <row r="18" spans="2:11" ht="42" customHeight="1">
      <c r="B18" s="24" t="s">
        <v>12</v>
      </c>
      <c r="C18" s="24"/>
      <c r="D18" s="24"/>
      <c r="E18" s="24"/>
      <c r="F18" s="24"/>
      <c r="H18" s="24" t="s">
        <v>12</v>
      </c>
      <c r="I18" s="24"/>
      <c r="J18" s="24"/>
      <c r="K18" s="24"/>
    </row>
    <row r="19" spans="2:11" ht="19.5" customHeight="1">
      <c r="B19" s="1" t="s">
        <v>13</v>
      </c>
      <c r="C19" s="20" t="s">
        <v>14</v>
      </c>
      <c r="D19" s="20"/>
      <c r="E19" s="20"/>
      <c r="F19" s="7">
        <v>4</v>
      </c>
      <c r="H19" s="21" t="s">
        <v>15</v>
      </c>
      <c r="I19" s="21"/>
      <c r="J19" s="21"/>
      <c r="K19" s="8">
        <v>0.04</v>
      </c>
    </row>
    <row r="20" spans="2:11" ht="18" customHeight="1">
      <c r="B20" s="1" t="s">
        <v>16</v>
      </c>
      <c r="C20" s="20" t="s">
        <v>17</v>
      </c>
      <c r="D20" s="20"/>
      <c r="E20" s="20"/>
      <c r="F20" s="7">
        <v>1.23</v>
      </c>
      <c r="H20" s="21" t="s">
        <v>18</v>
      </c>
      <c r="I20" s="21"/>
      <c r="J20" s="21"/>
      <c r="K20" s="8">
        <v>1.23E-2</v>
      </c>
    </row>
    <row r="21" spans="2:11" ht="18" customHeight="1">
      <c r="B21" s="1" t="s">
        <v>19</v>
      </c>
      <c r="C21" s="20" t="s">
        <v>20</v>
      </c>
      <c r="D21" s="20"/>
      <c r="E21" s="20"/>
      <c r="F21" s="7">
        <v>2.0699999999999998</v>
      </c>
      <c r="H21" s="21" t="s">
        <v>21</v>
      </c>
      <c r="I21" s="21"/>
      <c r="J21" s="21"/>
      <c r="K21" s="8">
        <v>8.0000000000000002E-3</v>
      </c>
    </row>
    <row r="22" spans="2:11" ht="18" customHeight="1">
      <c r="B22" s="1" t="s">
        <v>22</v>
      </c>
      <c r="C22" s="20" t="s">
        <v>23</v>
      </c>
      <c r="D22" s="20"/>
      <c r="E22" s="20"/>
      <c r="F22" s="7">
        <v>0.65</v>
      </c>
      <c r="H22" s="21" t="s">
        <v>24</v>
      </c>
      <c r="I22" s="21"/>
      <c r="J22" s="21"/>
      <c r="K22" s="8">
        <v>1.2699999999999999E-2</v>
      </c>
    </row>
    <row r="23" spans="2:11" ht="18" customHeight="1">
      <c r="B23" s="1">
        <v>12</v>
      </c>
      <c r="C23" s="20" t="s">
        <v>25</v>
      </c>
      <c r="D23" s="20"/>
      <c r="E23" s="20"/>
      <c r="F23" s="7">
        <v>3</v>
      </c>
      <c r="H23" s="21" t="s">
        <v>26</v>
      </c>
      <c r="I23" s="21"/>
      <c r="J23" s="21"/>
      <c r="K23" s="8" t="s">
        <v>27</v>
      </c>
    </row>
    <row r="24" spans="2:11" ht="18" customHeight="1">
      <c r="B24" s="1" t="s">
        <v>28</v>
      </c>
      <c r="C24" s="20" t="s">
        <v>29</v>
      </c>
      <c r="D24" s="20"/>
      <c r="E24" s="20"/>
      <c r="F24" s="9">
        <f>I42*100</f>
        <v>4</v>
      </c>
      <c r="H24" s="21" t="s">
        <v>30</v>
      </c>
      <c r="I24" s="21"/>
      <c r="J24" s="21"/>
      <c r="K24" s="8">
        <v>7.3999999999999996E-2</v>
      </c>
    </row>
    <row r="25" spans="2:11" ht="18" customHeight="1">
      <c r="B25" s="1" t="s">
        <v>31</v>
      </c>
      <c r="C25" s="20" t="s">
        <v>32</v>
      </c>
      <c r="D25" s="20"/>
      <c r="E25" s="20"/>
      <c r="F25" s="7">
        <v>7.4</v>
      </c>
      <c r="H25" s="21" t="s">
        <v>33</v>
      </c>
      <c r="I25" s="21"/>
      <c r="J25" s="21"/>
      <c r="K25" s="8">
        <f>0.0065+0.03+I42</f>
        <v>7.6499999999999999E-2</v>
      </c>
    </row>
    <row r="26" spans="2:11" ht="18" customHeight="1">
      <c r="B26" s="22" t="s">
        <v>34</v>
      </c>
      <c r="C26" s="22"/>
      <c r="D26" s="22"/>
      <c r="E26" s="22"/>
      <c r="F26" s="10">
        <f>(((1+F19/100)*(1+F20/100)*(1+F21/100)*(1+F25/100))/((1-(F22+F23+F24)/100))-1)*100</f>
        <v>24.970662608077987</v>
      </c>
      <c r="H26" s="5"/>
      <c r="I26" s="5"/>
      <c r="J26" s="5"/>
      <c r="K26" s="11">
        <f>(((1+K21+K19+K22)*(1+K20)*(1+K24))/(1-K25))-1</f>
        <v>0.24873184530590153</v>
      </c>
    </row>
    <row r="27" spans="2:11" ht="18" customHeight="1">
      <c r="B27" s="23" t="s">
        <v>35</v>
      </c>
      <c r="C27" s="23"/>
      <c r="D27" s="23"/>
      <c r="E27" s="23"/>
      <c r="F27" s="12">
        <v>25</v>
      </c>
    </row>
    <row r="28" spans="2:11" ht="19.5" customHeight="1"/>
    <row r="29" spans="2:11" ht="42" customHeight="1">
      <c r="B29" s="24" t="s">
        <v>36</v>
      </c>
      <c r="C29" s="24"/>
      <c r="D29" s="24"/>
      <c r="E29" s="24"/>
      <c r="F29" s="24"/>
      <c r="H29" s="24" t="s">
        <v>36</v>
      </c>
      <c r="I29" s="24"/>
      <c r="J29" s="24"/>
      <c r="K29" s="24"/>
    </row>
    <row r="30" spans="2:11" ht="18" customHeight="1">
      <c r="B30" s="1" t="s">
        <v>13</v>
      </c>
      <c r="C30" s="20" t="s">
        <v>14</v>
      </c>
      <c r="D30" s="20"/>
      <c r="E30" s="20"/>
      <c r="F30" s="7">
        <v>3.45</v>
      </c>
      <c r="H30" s="21" t="s">
        <v>15</v>
      </c>
      <c r="I30" s="21"/>
      <c r="J30" s="21"/>
      <c r="K30" s="8">
        <v>3.4500000000000003E-2</v>
      </c>
    </row>
    <row r="31" spans="2:11" ht="19.5" customHeight="1">
      <c r="B31" s="1" t="s">
        <v>16</v>
      </c>
      <c r="C31" s="20" t="s">
        <v>37</v>
      </c>
      <c r="D31" s="20"/>
      <c r="E31" s="20"/>
      <c r="F31" s="7">
        <v>0.85</v>
      </c>
      <c r="H31" s="21" t="s">
        <v>18</v>
      </c>
      <c r="I31" s="21"/>
      <c r="J31" s="21"/>
      <c r="K31" s="8">
        <v>8.5000000000000006E-3</v>
      </c>
    </row>
    <row r="32" spans="2:11" ht="18" customHeight="1">
      <c r="B32" s="1" t="s">
        <v>19</v>
      </c>
      <c r="C32" s="20" t="s">
        <v>20</v>
      </c>
      <c r="D32" s="20"/>
      <c r="E32" s="20"/>
      <c r="F32" s="7">
        <f>0.85+0.48</f>
        <v>1.33</v>
      </c>
      <c r="H32" s="21" t="s">
        <v>21</v>
      </c>
      <c r="I32" s="21"/>
      <c r="J32" s="21"/>
      <c r="K32" s="8">
        <v>4.7999999999999996E-3</v>
      </c>
    </row>
    <row r="33" spans="1:11" ht="18" customHeight="1">
      <c r="B33" s="1" t="s">
        <v>22</v>
      </c>
      <c r="C33" s="20" t="s">
        <v>23</v>
      </c>
      <c r="D33" s="20"/>
      <c r="E33" s="20"/>
      <c r="F33" s="7">
        <v>0.65</v>
      </c>
      <c r="H33" s="21" t="s">
        <v>24</v>
      </c>
      <c r="I33" s="21"/>
      <c r="J33" s="21"/>
      <c r="K33" s="8">
        <v>8.5000000000000006E-3</v>
      </c>
    </row>
    <row r="34" spans="1:11" ht="18" customHeight="1">
      <c r="B34" s="1">
        <v>12</v>
      </c>
      <c r="C34" s="20" t="s">
        <v>25</v>
      </c>
      <c r="D34" s="20"/>
      <c r="E34" s="20"/>
      <c r="F34" s="7">
        <v>3</v>
      </c>
      <c r="H34" s="21" t="s">
        <v>26</v>
      </c>
      <c r="I34" s="21"/>
      <c r="J34" s="21"/>
      <c r="K34" s="8" t="s">
        <v>27</v>
      </c>
    </row>
    <row r="35" spans="1:11" ht="18" customHeight="1">
      <c r="B35" s="1" t="s">
        <v>28</v>
      </c>
      <c r="C35" s="20" t="s">
        <v>29</v>
      </c>
      <c r="D35" s="20"/>
      <c r="E35" s="20"/>
      <c r="F35" s="9">
        <v>0</v>
      </c>
      <c r="H35" s="21" t="s">
        <v>30</v>
      </c>
      <c r="I35" s="21"/>
      <c r="J35" s="21"/>
      <c r="K35" s="8">
        <v>5.11E-2</v>
      </c>
    </row>
    <row r="36" spans="1:11" ht="18" customHeight="1">
      <c r="B36" s="1" t="s">
        <v>31</v>
      </c>
      <c r="C36" s="20" t="s">
        <v>32</v>
      </c>
      <c r="D36" s="20"/>
      <c r="E36" s="20"/>
      <c r="F36" s="7">
        <v>5.0999999999999996</v>
      </c>
      <c r="H36" s="21" t="s">
        <v>33</v>
      </c>
      <c r="I36" s="21"/>
      <c r="J36" s="21"/>
      <c r="K36" s="8">
        <f>0.0065+0.03</f>
        <v>3.6499999999999998E-2</v>
      </c>
    </row>
    <row r="37" spans="1:11" ht="18" customHeight="1">
      <c r="B37" s="22" t="s">
        <v>38</v>
      </c>
      <c r="C37" s="22"/>
      <c r="D37" s="22"/>
      <c r="E37" s="22"/>
      <c r="F37" s="10">
        <f>(((1+F30/100)*(1+F31/100)*(1+F32/100)*(1+F36/100))/((1-(F33+F34+F35)/100))-1)*100</f>
        <v>15.317558047376734</v>
      </c>
      <c r="H37" s="5"/>
      <c r="I37" s="5"/>
      <c r="J37" s="5"/>
      <c r="K37" s="11">
        <f>(((1+K32+K30+K33)*(1+K31)*(1+K35))/(1-K36))-1</f>
        <v>0.15278047942916406</v>
      </c>
    </row>
    <row r="38" spans="1:11" ht="18" customHeight="1">
      <c r="B38" s="23" t="s">
        <v>39</v>
      </c>
      <c r="C38" s="23"/>
      <c r="D38" s="23"/>
      <c r="E38" s="23"/>
      <c r="F38" s="12">
        <v>15.4</v>
      </c>
    </row>
    <row r="40" spans="1:11" ht="19.5" customHeight="1">
      <c r="A40" s="19" t="s">
        <v>40</v>
      </c>
      <c r="B40" s="19"/>
      <c r="C40" s="19"/>
      <c r="D40" s="19"/>
      <c r="E40" s="19"/>
      <c r="F40" s="19"/>
    </row>
    <row r="41" spans="1:11" ht="18" customHeight="1">
      <c r="A41" s="17" t="s">
        <v>41</v>
      </c>
      <c r="B41" s="17"/>
      <c r="C41" s="17"/>
      <c r="D41" s="17"/>
      <c r="E41" s="17"/>
      <c r="F41" s="17"/>
    </row>
    <row r="42" spans="1:11" ht="19.5" customHeight="1">
      <c r="A42" s="18" t="s">
        <v>42</v>
      </c>
      <c r="B42" s="18"/>
      <c r="C42" s="18"/>
      <c r="D42" s="18"/>
      <c r="E42" s="18"/>
      <c r="F42" s="18"/>
      <c r="H42" s="13" t="s">
        <v>43</v>
      </c>
      <c r="I42" s="14">
        <v>0.04</v>
      </c>
      <c r="K42" s="3"/>
    </row>
    <row r="43" spans="1:11" ht="18" customHeight="1">
      <c r="A43" s="17" t="s">
        <v>44</v>
      </c>
      <c r="B43" s="17"/>
      <c r="C43" s="17"/>
      <c r="D43" s="17"/>
      <c r="E43" s="17"/>
      <c r="F43" s="17"/>
    </row>
    <row r="44" spans="1:11" ht="18" customHeight="1">
      <c r="A44" s="19"/>
      <c r="B44" s="19"/>
      <c r="C44" s="19"/>
      <c r="D44" s="19"/>
      <c r="E44" s="19"/>
      <c r="F44" s="19"/>
    </row>
    <row r="45" spans="1:11" ht="18" customHeight="1">
      <c r="A45" s="17" t="s">
        <v>45</v>
      </c>
      <c r="B45" s="17"/>
      <c r="C45" s="17"/>
      <c r="D45" s="17"/>
      <c r="E45" s="17"/>
      <c r="F45" s="17"/>
      <c r="G45" s="15"/>
    </row>
    <row r="46" spans="1:11" ht="18" customHeight="1">
      <c r="A46" s="16" t="s">
        <v>46</v>
      </c>
      <c r="B46" s="16"/>
      <c r="C46" s="16"/>
      <c r="D46" s="16"/>
      <c r="E46" s="16"/>
      <c r="F46" s="16"/>
      <c r="G46" s="15"/>
    </row>
    <row r="47" spans="1:11" ht="18" customHeight="1">
      <c r="A47" s="16" t="s">
        <v>47</v>
      </c>
      <c r="B47" s="16"/>
      <c r="C47" s="16"/>
      <c r="D47" s="16"/>
      <c r="E47" s="16"/>
      <c r="F47" s="16"/>
      <c r="G47" s="15"/>
    </row>
    <row r="48" spans="1:11" ht="34.5" customHeight="1">
      <c r="G48" s="15"/>
    </row>
    <row r="49" spans="7:7" ht="18" customHeight="1">
      <c r="G49" s="15"/>
    </row>
    <row r="65534" ht="12.75" customHeight="1"/>
    <row r="65535" ht="12.75" customHeight="1"/>
    <row r="65536" ht="12.75" customHeight="1"/>
  </sheetData>
  <mergeCells count="52">
    <mergeCell ref="A1:F1"/>
    <mergeCell ref="H1:K1"/>
    <mergeCell ref="B10:F10"/>
    <mergeCell ref="B11:F11"/>
    <mergeCell ref="B12:F12"/>
    <mergeCell ref="B13:F13"/>
    <mergeCell ref="B14:F14"/>
    <mergeCell ref="B15:F15"/>
    <mergeCell ref="B18:F18"/>
    <mergeCell ref="H18:K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5:E25"/>
    <mergeCell ref="H25:J25"/>
    <mergeCell ref="B26:E26"/>
    <mergeCell ref="B27:E27"/>
    <mergeCell ref="B29:F29"/>
    <mergeCell ref="H29:K29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C35:E35"/>
    <mergeCell ref="H35:J35"/>
    <mergeCell ref="C36:E36"/>
    <mergeCell ref="H36:J36"/>
    <mergeCell ref="B37:E37"/>
    <mergeCell ref="B38:E38"/>
    <mergeCell ref="A40:F40"/>
    <mergeCell ref="A46:F46"/>
    <mergeCell ref="A47:F47"/>
    <mergeCell ref="A41:F41"/>
    <mergeCell ref="A42:F42"/>
    <mergeCell ref="A43:F43"/>
    <mergeCell ref="A44:F44"/>
    <mergeCell ref="A45:F45"/>
  </mergeCells>
  <pageMargins left="0.78749999999999998" right="0.78749999999999998" top="1.05277777777778" bottom="1.05277777777778" header="0.78749999999999998" footer="0.78749999999999998"/>
  <pageSetup paperSize="9" scale="34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O65536"/>
  <sheetViews>
    <sheetView view="pageBreakPreview" topLeftCell="A46" zoomScale="73" zoomScaleNormal="100" zoomScalePageLayoutView="73" workbookViewId="0"/>
  </sheetViews>
  <sheetFormatPr defaultColWidth="11" defaultRowHeight="18"/>
  <cols>
    <col min="1" max="4" width="11.42578125" style="2" customWidth="1"/>
    <col min="5" max="5" width="42.7109375" style="2" customWidth="1"/>
    <col min="6" max="6" width="13.28515625" style="2" customWidth="1"/>
    <col min="7" max="7" width="14.42578125" style="2" customWidth="1"/>
    <col min="8" max="9" width="11.42578125" style="2" customWidth="1"/>
    <col min="10" max="10" width="46.7109375" style="2" customWidth="1"/>
    <col min="11" max="11" width="18.28515625" style="2" customWidth="1"/>
    <col min="12" max="249" width="11.42578125" style="2" customWidth="1"/>
  </cols>
  <sheetData>
    <row r="1" spans="1:11" ht="18" customHeight="1">
      <c r="A1" s="26" t="s">
        <v>0</v>
      </c>
      <c r="B1" s="26"/>
      <c r="C1" s="26"/>
      <c r="D1" s="26"/>
      <c r="E1" s="26"/>
      <c r="F1" s="26"/>
      <c r="H1" s="26" t="s">
        <v>1</v>
      </c>
      <c r="I1" s="26"/>
      <c r="J1" s="26"/>
      <c r="K1" s="26"/>
    </row>
    <row r="2" spans="1:11" ht="18" customHeight="1">
      <c r="B2" s="3"/>
      <c r="H2" s="4"/>
      <c r="I2" s="5"/>
      <c r="J2" s="5"/>
      <c r="K2" s="5"/>
    </row>
    <row r="3" spans="1:11" ht="18" customHeight="1">
      <c r="H3" s="5"/>
      <c r="I3" s="5"/>
      <c r="J3" s="5"/>
      <c r="K3" s="5"/>
    </row>
    <row r="4" spans="1:11" ht="18" customHeight="1">
      <c r="H4" s="5"/>
      <c r="I4" s="5"/>
      <c r="J4" s="5"/>
      <c r="K4" s="5"/>
    </row>
    <row r="5" spans="1:11" ht="18" customHeight="1">
      <c r="H5" s="5"/>
      <c r="I5" s="5"/>
      <c r="J5" s="5"/>
      <c r="K5" s="5"/>
    </row>
    <row r="6" spans="1:11" ht="18" customHeight="1">
      <c r="H6" s="5"/>
      <c r="I6" s="5"/>
      <c r="J6" s="5"/>
      <c r="K6" s="5"/>
    </row>
    <row r="7" spans="1:11" ht="18" customHeight="1">
      <c r="H7" s="5"/>
      <c r="I7" s="5"/>
      <c r="J7" s="5"/>
      <c r="K7" s="5"/>
    </row>
    <row r="8" spans="1:11" ht="18" customHeight="1">
      <c r="H8" s="5"/>
      <c r="I8" s="5"/>
      <c r="J8" s="5"/>
      <c r="K8" s="5"/>
    </row>
    <row r="10" spans="1:11" ht="18" customHeight="1">
      <c r="B10" s="25" t="s">
        <v>2</v>
      </c>
      <c r="C10" s="25"/>
      <c r="D10" s="25"/>
      <c r="E10" s="25"/>
      <c r="F10" s="25"/>
      <c r="H10" s="6" t="s">
        <v>3</v>
      </c>
    </row>
    <row r="11" spans="1:11" ht="18" customHeight="1">
      <c r="B11" s="25" t="s">
        <v>3</v>
      </c>
      <c r="C11" s="25"/>
      <c r="D11" s="25"/>
      <c r="E11" s="25"/>
      <c r="F11" s="25"/>
      <c r="H11" s="6" t="s">
        <v>4</v>
      </c>
    </row>
    <row r="12" spans="1:11" ht="18" customHeight="1">
      <c r="B12" s="25" t="s">
        <v>5</v>
      </c>
      <c r="C12" s="25"/>
      <c r="D12" s="25"/>
      <c r="E12" s="25"/>
      <c r="F12" s="25"/>
      <c r="H12" s="6" t="s">
        <v>6</v>
      </c>
    </row>
    <row r="13" spans="1:11" ht="18" customHeight="1">
      <c r="B13" s="25" t="s">
        <v>7</v>
      </c>
      <c r="C13" s="25"/>
      <c r="D13" s="25"/>
      <c r="E13" s="25"/>
      <c r="F13" s="25"/>
      <c r="H13" s="6" t="s">
        <v>8</v>
      </c>
    </row>
    <row r="14" spans="1:11" ht="18" customHeight="1">
      <c r="B14" s="25" t="s">
        <v>9</v>
      </c>
      <c r="C14" s="25"/>
      <c r="D14" s="25"/>
      <c r="E14" s="25"/>
      <c r="F14" s="25"/>
      <c r="H14" s="6" t="s">
        <v>5</v>
      </c>
    </row>
    <row r="15" spans="1:11" ht="18" customHeight="1">
      <c r="B15" s="25" t="s">
        <v>48</v>
      </c>
      <c r="C15" s="25"/>
      <c r="D15" s="25"/>
      <c r="E15" s="25"/>
      <c r="F15" s="25"/>
      <c r="H15" s="6" t="s">
        <v>9</v>
      </c>
    </row>
    <row r="16" spans="1:11" ht="18" customHeight="1">
      <c r="H16" s="6" t="s">
        <v>49</v>
      </c>
    </row>
    <row r="18" spans="2:11" ht="42" customHeight="1">
      <c r="B18" s="24" t="s">
        <v>12</v>
      </c>
      <c r="C18" s="24"/>
      <c r="D18" s="24"/>
      <c r="E18" s="24"/>
      <c r="F18" s="24"/>
      <c r="H18" s="24" t="s">
        <v>12</v>
      </c>
      <c r="I18" s="24"/>
      <c r="J18" s="24"/>
      <c r="K18" s="24"/>
    </row>
    <row r="19" spans="2:11" ht="19.5" customHeight="1">
      <c r="B19" s="1" t="s">
        <v>13</v>
      </c>
      <c r="C19" s="20" t="s">
        <v>14</v>
      </c>
      <c r="D19" s="20"/>
      <c r="E19" s="20"/>
      <c r="F19" s="7">
        <v>4</v>
      </c>
      <c r="H19" s="21" t="s">
        <v>15</v>
      </c>
      <c r="I19" s="21"/>
      <c r="J19" s="21"/>
      <c r="K19" s="8">
        <v>0.04</v>
      </c>
    </row>
    <row r="20" spans="2:11" ht="18" customHeight="1">
      <c r="B20" s="1" t="s">
        <v>16</v>
      </c>
      <c r="C20" s="20" t="s">
        <v>17</v>
      </c>
      <c r="D20" s="20"/>
      <c r="E20" s="20"/>
      <c r="F20" s="7">
        <v>1.23</v>
      </c>
      <c r="H20" s="21" t="s">
        <v>18</v>
      </c>
      <c r="I20" s="21"/>
      <c r="J20" s="21"/>
      <c r="K20" s="8">
        <v>1.23E-2</v>
      </c>
    </row>
    <row r="21" spans="2:11" ht="18" customHeight="1">
      <c r="B21" s="1" t="s">
        <v>19</v>
      </c>
      <c r="C21" s="20" t="s">
        <v>20</v>
      </c>
      <c r="D21" s="20"/>
      <c r="E21" s="20"/>
      <c r="F21" s="7">
        <v>2.0699999999999998</v>
      </c>
      <c r="H21" s="21" t="s">
        <v>21</v>
      </c>
      <c r="I21" s="21"/>
      <c r="J21" s="21"/>
      <c r="K21" s="8">
        <v>8.0000000000000002E-3</v>
      </c>
    </row>
    <row r="22" spans="2:11" ht="18" customHeight="1">
      <c r="B22" s="1" t="s">
        <v>22</v>
      </c>
      <c r="C22" s="20" t="s">
        <v>23</v>
      </c>
      <c r="D22" s="20"/>
      <c r="E22" s="20"/>
      <c r="F22" s="7">
        <v>0.65</v>
      </c>
      <c r="H22" s="21" t="s">
        <v>24</v>
      </c>
      <c r="I22" s="21"/>
      <c r="J22" s="21"/>
      <c r="K22" s="8">
        <v>1.2699999999999999E-2</v>
      </c>
    </row>
    <row r="23" spans="2:11" ht="18" customHeight="1">
      <c r="B23" s="1">
        <v>12</v>
      </c>
      <c r="C23" s="20" t="s">
        <v>25</v>
      </c>
      <c r="D23" s="20"/>
      <c r="E23" s="20"/>
      <c r="F23" s="7">
        <v>3</v>
      </c>
      <c r="H23" s="21" t="s">
        <v>26</v>
      </c>
      <c r="I23" s="21"/>
      <c r="J23" s="21"/>
      <c r="K23" s="8" t="s">
        <v>27</v>
      </c>
    </row>
    <row r="24" spans="2:11" ht="18" customHeight="1">
      <c r="B24" s="1" t="s">
        <v>28</v>
      </c>
      <c r="C24" s="20" t="s">
        <v>29</v>
      </c>
      <c r="D24" s="20"/>
      <c r="E24" s="20"/>
      <c r="F24" s="9">
        <f>I42*100</f>
        <v>4</v>
      </c>
      <c r="H24" s="21" t="s">
        <v>30</v>
      </c>
      <c r="I24" s="21"/>
      <c r="J24" s="21"/>
      <c r="K24" s="8">
        <v>7.3999999999999996E-2</v>
      </c>
    </row>
    <row r="25" spans="2:11" ht="18" customHeight="1">
      <c r="B25" s="1" t="s">
        <v>50</v>
      </c>
      <c r="C25" s="20" t="s">
        <v>51</v>
      </c>
      <c r="D25" s="20"/>
      <c r="E25" s="20"/>
      <c r="F25" s="7">
        <v>4.5</v>
      </c>
      <c r="H25" s="21" t="s">
        <v>52</v>
      </c>
      <c r="I25" s="21"/>
      <c r="J25" s="21"/>
      <c r="K25" s="8">
        <f>0.0065+0.03+0.045+I42</f>
        <v>0.1215</v>
      </c>
    </row>
    <row r="26" spans="2:11" ht="18" customHeight="1">
      <c r="B26" s="1" t="s">
        <v>31</v>
      </c>
      <c r="C26" s="20" t="s">
        <v>32</v>
      </c>
      <c r="D26" s="20"/>
      <c r="E26" s="20"/>
      <c r="F26" s="7">
        <v>7.4</v>
      </c>
      <c r="H26" s="5"/>
      <c r="I26" s="5"/>
      <c r="J26" s="5"/>
      <c r="K26" s="11">
        <f>(((1+K21+K19+K22)*(1+K20)*(1+K24))/(1-K25))-1</f>
        <v>0.31269648166192376</v>
      </c>
    </row>
    <row r="27" spans="2:11" ht="18" customHeight="1">
      <c r="B27" s="22" t="s">
        <v>34</v>
      </c>
      <c r="C27" s="22"/>
      <c r="D27" s="22"/>
      <c r="E27" s="22"/>
      <c r="F27" s="10">
        <f>(((1+F19/100)*(1+F20/100)*(1+F21/100)*(1+F26/100))/((1-(F22+F23+F24+F25)/100))-1)*100</f>
        <v>31.37211942920888</v>
      </c>
    </row>
    <row r="28" spans="2:11" ht="19.5" customHeight="1">
      <c r="B28" s="23" t="s">
        <v>35</v>
      </c>
      <c r="C28" s="23"/>
      <c r="D28" s="23"/>
      <c r="E28" s="23"/>
      <c r="F28" s="12">
        <v>31.4</v>
      </c>
    </row>
    <row r="30" spans="2:11" ht="42" customHeight="1">
      <c r="B30" s="24" t="s">
        <v>36</v>
      </c>
      <c r="C30" s="24"/>
      <c r="D30" s="24"/>
      <c r="E30" s="24"/>
      <c r="F30" s="24"/>
      <c r="H30" s="24" t="s">
        <v>36</v>
      </c>
      <c r="I30" s="24"/>
      <c r="J30" s="24"/>
      <c r="K30" s="24"/>
    </row>
    <row r="31" spans="2:11" ht="19.5" customHeight="1">
      <c r="B31" s="1" t="s">
        <v>13</v>
      </c>
      <c r="C31" s="20" t="s">
        <v>14</v>
      </c>
      <c r="D31" s="20"/>
      <c r="E31" s="20"/>
      <c r="F31" s="7">
        <v>3.45</v>
      </c>
      <c r="H31" s="21" t="s">
        <v>15</v>
      </c>
      <c r="I31" s="21"/>
      <c r="J31" s="21"/>
      <c r="K31" s="8">
        <v>3.4500000000000003E-2</v>
      </c>
    </row>
    <row r="32" spans="2:11" ht="18" customHeight="1">
      <c r="B32" s="1" t="s">
        <v>16</v>
      </c>
      <c r="C32" s="20" t="s">
        <v>37</v>
      </c>
      <c r="D32" s="20"/>
      <c r="E32" s="20"/>
      <c r="F32" s="7">
        <v>0.85</v>
      </c>
      <c r="H32" s="21" t="s">
        <v>18</v>
      </c>
      <c r="I32" s="21"/>
      <c r="J32" s="21"/>
      <c r="K32" s="8">
        <v>8.5000000000000006E-3</v>
      </c>
    </row>
    <row r="33" spans="1:11" ht="18" customHeight="1">
      <c r="B33" s="1" t="s">
        <v>19</v>
      </c>
      <c r="C33" s="20" t="s">
        <v>20</v>
      </c>
      <c r="D33" s="20"/>
      <c r="E33" s="20"/>
      <c r="F33" s="7">
        <f>0.85+0.48</f>
        <v>1.33</v>
      </c>
      <c r="H33" s="21" t="s">
        <v>21</v>
      </c>
      <c r="I33" s="21"/>
      <c r="J33" s="21"/>
      <c r="K33" s="8">
        <v>4.7999999999999996E-3</v>
      </c>
    </row>
    <row r="34" spans="1:11" ht="18" customHeight="1">
      <c r="B34" s="1" t="s">
        <v>22</v>
      </c>
      <c r="C34" s="20" t="s">
        <v>23</v>
      </c>
      <c r="D34" s="20"/>
      <c r="E34" s="20"/>
      <c r="F34" s="7">
        <v>0.65</v>
      </c>
      <c r="H34" s="21" t="s">
        <v>24</v>
      </c>
      <c r="I34" s="21"/>
      <c r="J34" s="21"/>
      <c r="K34" s="8">
        <v>8.5000000000000006E-3</v>
      </c>
    </row>
    <row r="35" spans="1:11" ht="18" customHeight="1">
      <c r="B35" s="1">
        <v>12</v>
      </c>
      <c r="C35" s="20" t="s">
        <v>25</v>
      </c>
      <c r="D35" s="20"/>
      <c r="E35" s="20"/>
      <c r="F35" s="7">
        <v>3</v>
      </c>
      <c r="H35" s="21" t="s">
        <v>26</v>
      </c>
      <c r="I35" s="21"/>
      <c r="J35" s="21"/>
      <c r="K35" s="8" t="s">
        <v>27</v>
      </c>
    </row>
    <row r="36" spans="1:11" ht="18" customHeight="1">
      <c r="B36" s="1" t="s">
        <v>28</v>
      </c>
      <c r="C36" s="20" t="s">
        <v>29</v>
      </c>
      <c r="D36" s="20"/>
      <c r="E36" s="20"/>
      <c r="F36" s="9">
        <v>0</v>
      </c>
      <c r="H36" s="21" t="s">
        <v>30</v>
      </c>
      <c r="I36" s="21"/>
      <c r="J36" s="21"/>
      <c r="K36" s="8">
        <v>5.11E-2</v>
      </c>
    </row>
    <row r="37" spans="1:11" ht="18" customHeight="1">
      <c r="B37" s="1" t="s">
        <v>50</v>
      </c>
      <c r="C37" s="20" t="s">
        <v>51</v>
      </c>
      <c r="D37" s="20"/>
      <c r="E37" s="20"/>
      <c r="F37" s="7">
        <v>4.5</v>
      </c>
      <c r="H37" s="21" t="s">
        <v>52</v>
      </c>
      <c r="I37" s="21"/>
      <c r="J37" s="21"/>
      <c r="K37" s="8">
        <f>0.0065+0.03+0.045</f>
        <v>8.1499999999999989E-2</v>
      </c>
    </row>
    <row r="38" spans="1:11" ht="18" customHeight="1">
      <c r="B38" s="1" t="s">
        <v>31</v>
      </c>
      <c r="C38" s="20" t="s">
        <v>32</v>
      </c>
      <c r="D38" s="20"/>
      <c r="E38" s="20"/>
      <c r="F38" s="7">
        <v>5.0999999999999996</v>
      </c>
      <c r="H38" s="5"/>
      <c r="I38" s="5"/>
      <c r="J38" s="5"/>
      <c r="K38" s="11">
        <f>(((1+K33+K31+K34)*(1+K32)*(1+K36))/(1-K37))-1</f>
        <v>0.20925856497550321</v>
      </c>
    </row>
    <row r="39" spans="1:11" ht="18" customHeight="1">
      <c r="B39" s="22" t="s">
        <v>38</v>
      </c>
      <c r="C39" s="22"/>
      <c r="D39" s="22"/>
      <c r="E39" s="22"/>
      <c r="F39" s="10">
        <f>(((1+F31/100)*(1+F32/100)*(1+F33/100)*(1+F38/100))/((1-(F34+F35+F36+F37)/100))-1)*100</f>
        <v>20.967302317525839</v>
      </c>
    </row>
    <row r="40" spans="1:11" ht="19.5" customHeight="1">
      <c r="B40" s="23" t="s">
        <v>39</v>
      </c>
      <c r="C40" s="23"/>
      <c r="D40" s="23"/>
      <c r="E40" s="23"/>
      <c r="F40" s="12">
        <v>21</v>
      </c>
    </row>
    <row r="42" spans="1:11" ht="19.5" customHeight="1">
      <c r="A42" s="19" t="s">
        <v>40</v>
      </c>
      <c r="B42" s="19"/>
      <c r="C42" s="19"/>
      <c r="D42" s="19"/>
      <c r="E42" s="19"/>
      <c r="F42" s="19"/>
      <c r="H42" s="13" t="s">
        <v>43</v>
      </c>
      <c r="I42" s="14">
        <v>0.04</v>
      </c>
      <c r="K42" s="3"/>
    </row>
    <row r="43" spans="1:11" ht="18" customHeight="1">
      <c r="A43" s="17" t="s">
        <v>41</v>
      </c>
      <c r="B43" s="17"/>
      <c r="C43" s="17"/>
      <c r="D43" s="17"/>
      <c r="E43" s="17"/>
      <c r="F43" s="17"/>
    </row>
    <row r="44" spans="1:11" ht="18" customHeight="1">
      <c r="A44" s="18" t="s">
        <v>42</v>
      </c>
      <c r="B44" s="18"/>
      <c r="C44" s="18"/>
      <c r="D44" s="18"/>
      <c r="E44" s="18"/>
      <c r="F44" s="18"/>
    </row>
    <row r="45" spans="1:11" ht="18" customHeight="1">
      <c r="A45" s="17" t="s">
        <v>44</v>
      </c>
      <c r="B45" s="17"/>
      <c r="C45" s="17"/>
      <c r="D45" s="17"/>
      <c r="E45" s="17"/>
      <c r="F45" s="17"/>
      <c r="G45" s="15"/>
    </row>
    <row r="46" spans="1:11" ht="66.75" customHeight="1">
      <c r="A46" s="17" t="s">
        <v>53</v>
      </c>
      <c r="B46" s="17"/>
      <c r="C46" s="17"/>
      <c r="D46" s="17"/>
      <c r="E46" s="17"/>
      <c r="F46" s="17"/>
      <c r="G46" s="15"/>
    </row>
    <row r="47" spans="1:11" ht="18" customHeight="1">
      <c r="A47" s="19"/>
      <c r="B47" s="19"/>
      <c r="C47" s="19"/>
      <c r="D47" s="19"/>
      <c r="E47" s="19"/>
      <c r="F47" s="19"/>
      <c r="G47" s="15"/>
    </row>
    <row r="48" spans="1:11" ht="18" customHeight="1">
      <c r="A48" s="19" t="s">
        <v>54</v>
      </c>
      <c r="B48" s="19"/>
      <c r="C48" s="19"/>
      <c r="D48" s="19"/>
      <c r="E48" s="19"/>
      <c r="F48" s="19"/>
      <c r="G48" s="15"/>
    </row>
    <row r="49" spans="1:7" ht="18" customHeight="1">
      <c r="A49" s="17" t="s">
        <v>45</v>
      </c>
      <c r="B49" s="17"/>
      <c r="C49" s="17"/>
      <c r="D49" s="17"/>
      <c r="E49" s="17"/>
      <c r="F49" s="17"/>
      <c r="G49" s="15"/>
    </row>
    <row r="50" spans="1:7" ht="18" customHeight="1">
      <c r="A50" s="16" t="s">
        <v>46</v>
      </c>
      <c r="B50" s="16"/>
      <c r="C50" s="16"/>
      <c r="D50" s="16"/>
      <c r="E50" s="16"/>
      <c r="F50" s="16"/>
      <c r="G50" s="15"/>
    </row>
    <row r="51" spans="1:7" ht="18" customHeight="1">
      <c r="A51" s="16" t="s">
        <v>47</v>
      </c>
      <c r="B51" s="16"/>
      <c r="C51" s="16"/>
      <c r="D51" s="16"/>
      <c r="E51" s="16"/>
      <c r="F51" s="16"/>
      <c r="G51" s="15"/>
    </row>
    <row r="65536" ht="12.75" customHeight="1"/>
  </sheetData>
  <mergeCells count="56">
    <mergeCell ref="A1:F1"/>
    <mergeCell ref="H1:K1"/>
    <mergeCell ref="B10:F10"/>
    <mergeCell ref="B11:F11"/>
    <mergeCell ref="B12:F12"/>
    <mergeCell ref="B13:F13"/>
    <mergeCell ref="B14:F14"/>
    <mergeCell ref="B15:F15"/>
    <mergeCell ref="B18:F18"/>
    <mergeCell ref="H18:K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5:E25"/>
    <mergeCell ref="H25:J25"/>
    <mergeCell ref="C26:E26"/>
    <mergeCell ref="B27:E27"/>
    <mergeCell ref="B28:E28"/>
    <mergeCell ref="B30:F30"/>
    <mergeCell ref="H30:K30"/>
    <mergeCell ref="C31:E31"/>
    <mergeCell ref="H31:J31"/>
    <mergeCell ref="C32:E32"/>
    <mergeCell ref="H32:J32"/>
    <mergeCell ref="C33:E33"/>
    <mergeCell ref="H33:J33"/>
    <mergeCell ref="C34:E34"/>
    <mergeCell ref="H34:J34"/>
    <mergeCell ref="C35:E35"/>
    <mergeCell ref="H35:J35"/>
    <mergeCell ref="C36:E36"/>
    <mergeCell ref="H36:J36"/>
    <mergeCell ref="C37:E37"/>
    <mergeCell ref="H37:J37"/>
    <mergeCell ref="C38:E38"/>
    <mergeCell ref="B39:E39"/>
    <mergeCell ref="B40:E40"/>
    <mergeCell ref="A42:F42"/>
    <mergeCell ref="A43:F43"/>
    <mergeCell ref="A44:F44"/>
    <mergeCell ref="A50:F50"/>
    <mergeCell ref="A51:F51"/>
    <mergeCell ref="A45:F45"/>
    <mergeCell ref="A46:F46"/>
    <mergeCell ref="A47:F47"/>
    <mergeCell ref="A48:F48"/>
    <mergeCell ref="A49:F49"/>
  </mergeCells>
  <pageMargins left="0.78749999999999998" right="0.78749999999999998" top="1.05277777777778" bottom="1.05277777777778" header="0.78749999999999998" footer="0.78749999999999998"/>
  <pageSetup paperSize="9" scale="34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O65536"/>
  <sheetViews>
    <sheetView tabSelected="1" view="pageBreakPreview" topLeftCell="A39" zoomScale="73" zoomScaleNormal="100" zoomScalePageLayoutView="73" workbookViewId="0">
      <selection activeCell="C50" sqref="C50:E50"/>
    </sheetView>
  </sheetViews>
  <sheetFormatPr defaultColWidth="11" defaultRowHeight="18"/>
  <cols>
    <col min="1" max="4" width="11.42578125" style="2" customWidth="1"/>
    <col min="5" max="5" width="42.7109375" style="2" customWidth="1"/>
    <col min="6" max="6" width="13.28515625" style="2" customWidth="1"/>
    <col min="7" max="7" width="12" style="2" customWidth="1"/>
    <col min="8" max="9" width="11.42578125" style="2" hidden="1" customWidth="1"/>
    <col min="10" max="10" width="43.140625" style="2" hidden="1" customWidth="1"/>
    <col min="11" max="11" width="22.5703125" style="2" hidden="1" customWidth="1"/>
    <col min="12" max="249" width="11.42578125" style="2" customWidth="1"/>
  </cols>
  <sheetData>
    <row r="1" spans="1:11" ht="18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8" customHeight="1">
      <c r="B2" s="3"/>
      <c r="H2" s="4"/>
      <c r="I2" s="5"/>
      <c r="J2" s="5"/>
      <c r="K2" s="5"/>
    </row>
    <row r="3" spans="1:11" ht="18" customHeight="1">
      <c r="H3" s="5"/>
      <c r="I3" s="5"/>
      <c r="J3" s="5"/>
      <c r="K3" s="5"/>
    </row>
    <row r="4" spans="1:11" ht="18" customHeight="1">
      <c r="H4" s="5"/>
      <c r="I4" s="5"/>
      <c r="J4" s="5"/>
      <c r="K4" s="5"/>
    </row>
    <row r="5" spans="1:11" ht="18" customHeight="1">
      <c r="H5" s="5"/>
      <c r="I5" s="5"/>
      <c r="J5" s="5"/>
      <c r="K5" s="5"/>
    </row>
    <row r="6" spans="1:11" ht="18" customHeight="1">
      <c r="H6" s="5"/>
      <c r="I6" s="5"/>
      <c r="J6" s="5"/>
      <c r="K6" s="5"/>
    </row>
    <row r="7" spans="1:11" ht="18" customHeight="1">
      <c r="H7" s="5"/>
      <c r="I7" s="5"/>
      <c r="J7" s="5"/>
      <c r="K7" s="5"/>
    </row>
    <row r="8" spans="1:11" ht="18" customHeight="1">
      <c r="H8" s="5"/>
      <c r="I8" s="5"/>
      <c r="J8" s="5"/>
      <c r="K8" s="5"/>
    </row>
    <row r="10" spans="1:11" ht="18" customHeight="1">
      <c r="B10" s="25" t="s">
        <v>2</v>
      </c>
      <c r="C10" s="25"/>
      <c r="D10" s="25"/>
      <c r="E10" s="25"/>
      <c r="F10" s="25"/>
      <c r="H10" s="6"/>
    </row>
    <row r="11" spans="1:11" ht="18" customHeight="1">
      <c r="B11" s="25" t="s">
        <v>3</v>
      </c>
      <c r="C11" s="25"/>
      <c r="D11" s="25"/>
      <c r="E11" s="25"/>
      <c r="F11" s="25"/>
      <c r="H11" s="6"/>
    </row>
    <row r="12" spans="1:11" ht="18" customHeight="1">
      <c r="B12" s="25" t="s">
        <v>5</v>
      </c>
      <c r="C12" s="25"/>
      <c r="D12" s="25"/>
      <c r="E12" s="25"/>
      <c r="F12" s="25"/>
      <c r="H12" s="6"/>
    </row>
    <row r="13" spans="1:11" ht="18" customHeight="1">
      <c r="B13" s="25" t="s">
        <v>7</v>
      </c>
      <c r="C13" s="25"/>
      <c r="D13" s="25"/>
      <c r="E13" s="25"/>
      <c r="F13" s="25"/>
      <c r="H13" s="6"/>
    </row>
    <row r="14" spans="1:11" ht="18" customHeight="1">
      <c r="B14" s="25" t="s">
        <v>9</v>
      </c>
      <c r="C14" s="25"/>
      <c r="D14" s="25"/>
      <c r="E14" s="25"/>
      <c r="F14" s="25"/>
      <c r="H14" s="6"/>
    </row>
    <row r="15" spans="1:11" ht="18" customHeight="1">
      <c r="B15" s="25" t="s">
        <v>10</v>
      </c>
      <c r="C15" s="25"/>
      <c r="D15" s="25"/>
      <c r="E15" s="25"/>
      <c r="F15" s="25"/>
      <c r="H15" s="6"/>
    </row>
    <row r="16" spans="1:11" ht="18" customHeight="1">
      <c r="H16" s="6"/>
    </row>
    <row r="18" spans="2:11" ht="42" customHeight="1">
      <c r="B18" s="24" t="s">
        <v>12</v>
      </c>
      <c r="C18" s="24"/>
      <c r="D18" s="24"/>
      <c r="E18" s="24"/>
      <c r="F18" s="24"/>
      <c r="H18" s="24"/>
      <c r="I18" s="24"/>
      <c r="J18" s="24"/>
      <c r="K18" s="24"/>
    </row>
    <row r="19" spans="2:11" ht="19.5" customHeight="1">
      <c r="B19" s="1" t="s">
        <v>13</v>
      </c>
      <c r="C19" s="20" t="s">
        <v>14</v>
      </c>
      <c r="D19" s="20"/>
      <c r="E19" s="20"/>
      <c r="F19" s="7"/>
      <c r="H19" s="21"/>
      <c r="I19" s="21"/>
      <c r="J19" s="21"/>
      <c r="K19" s="8"/>
    </row>
    <row r="20" spans="2:11" ht="18" customHeight="1">
      <c r="B20" s="1" t="s">
        <v>16</v>
      </c>
      <c r="C20" s="20" t="s">
        <v>17</v>
      </c>
      <c r="D20" s="20"/>
      <c r="E20" s="20"/>
      <c r="F20" s="7"/>
      <c r="H20" s="21"/>
      <c r="I20" s="21"/>
      <c r="J20" s="21"/>
      <c r="K20" s="8"/>
    </row>
    <row r="21" spans="2:11" ht="18" customHeight="1">
      <c r="B21" s="1" t="s">
        <v>19</v>
      </c>
      <c r="C21" s="20" t="s">
        <v>20</v>
      </c>
      <c r="D21" s="20"/>
      <c r="E21" s="20"/>
      <c r="F21" s="7"/>
      <c r="H21" s="21"/>
      <c r="I21" s="21"/>
      <c r="J21" s="21"/>
      <c r="K21" s="8"/>
    </row>
    <row r="22" spans="2:11" ht="18" customHeight="1">
      <c r="B22" s="1" t="s">
        <v>22</v>
      </c>
      <c r="C22" s="20" t="s">
        <v>23</v>
      </c>
      <c r="D22" s="20"/>
      <c r="E22" s="20"/>
      <c r="F22" s="7"/>
      <c r="H22" s="21"/>
      <c r="I22" s="21"/>
      <c r="J22" s="21"/>
      <c r="K22" s="8"/>
    </row>
    <row r="23" spans="2:11" ht="18" customHeight="1">
      <c r="B23" s="1">
        <v>12</v>
      </c>
      <c r="C23" s="20" t="s">
        <v>25</v>
      </c>
      <c r="D23" s="20"/>
      <c r="E23" s="20"/>
      <c r="F23" s="7"/>
      <c r="H23" s="21"/>
      <c r="I23" s="21"/>
      <c r="J23" s="21"/>
      <c r="K23" s="8"/>
    </row>
    <row r="24" spans="2:11" ht="18" customHeight="1">
      <c r="B24" s="1" t="s">
        <v>28</v>
      </c>
      <c r="C24" s="20" t="s">
        <v>29</v>
      </c>
      <c r="D24" s="20"/>
      <c r="E24" s="20"/>
      <c r="F24" s="9"/>
      <c r="H24" s="21"/>
      <c r="I24" s="21"/>
      <c r="J24" s="21"/>
      <c r="K24" s="8"/>
    </row>
    <row r="25" spans="2:11" ht="18" customHeight="1">
      <c r="B25" s="1" t="s">
        <v>31</v>
      </c>
      <c r="C25" s="20" t="s">
        <v>32</v>
      </c>
      <c r="D25" s="20"/>
      <c r="E25" s="20"/>
      <c r="F25" s="7"/>
      <c r="H25" s="21"/>
      <c r="I25" s="21"/>
      <c r="J25" s="21"/>
      <c r="K25" s="8"/>
    </row>
    <row r="26" spans="2:11" ht="18" customHeight="1">
      <c r="B26" s="22" t="s">
        <v>34</v>
      </c>
      <c r="C26" s="22"/>
      <c r="D26" s="22"/>
      <c r="E26" s="22"/>
      <c r="F26" s="10"/>
      <c r="H26" s="5"/>
      <c r="I26" s="5"/>
      <c r="J26" s="5"/>
      <c r="K26" s="11"/>
    </row>
    <row r="27" spans="2:11" ht="18" customHeight="1">
      <c r="B27" s="23" t="s">
        <v>35</v>
      </c>
      <c r="C27" s="23"/>
      <c r="D27" s="23"/>
      <c r="E27" s="23"/>
      <c r="F27" s="12"/>
    </row>
    <row r="28" spans="2:11" ht="19.5" customHeight="1"/>
    <row r="29" spans="2:11" ht="42" customHeight="1">
      <c r="B29" s="24" t="s">
        <v>36</v>
      </c>
      <c r="C29" s="24"/>
      <c r="D29" s="24"/>
      <c r="E29" s="24"/>
      <c r="F29" s="24"/>
      <c r="H29" s="24"/>
      <c r="I29" s="24"/>
      <c r="J29" s="24"/>
      <c r="K29" s="24"/>
    </row>
    <row r="30" spans="2:11" ht="18" customHeight="1">
      <c r="B30" s="1" t="s">
        <v>13</v>
      </c>
      <c r="C30" s="20" t="s">
        <v>14</v>
      </c>
      <c r="D30" s="20"/>
      <c r="E30" s="20"/>
      <c r="F30" s="7"/>
      <c r="H30" s="21"/>
      <c r="I30" s="21"/>
      <c r="J30" s="21"/>
      <c r="K30" s="8"/>
    </row>
    <row r="31" spans="2:11" ht="19.5" customHeight="1">
      <c r="B31" s="1" t="s">
        <v>16</v>
      </c>
      <c r="C31" s="20" t="s">
        <v>37</v>
      </c>
      <c r="D31" s="20"/>
      <c r="E31" s="20"/>
      <c r="F31" s="7"/>
      <c r="H31" s="21"/>
      <c r="I31" s="21"/>
      <c r="J31" s="21"/>
      <c r="K31" s="8"/>
    </row>
    <row r="32" spans="2:11" ht="18" customHeight="1">
      <c r="B32" s="1" t="s">
        <v>19</v>
      </c>
      <c r="C32" s="20" t="s">
        <v>20</v>
      </c>
      <c r="D32" s="20"/>
      <c r="E32" s="20"/>
      <c r="F32" s="7"/>
      <c r="H32" s="21"/>
      <c r="I32" s="21"/>
      <c r="J32" s="21"/>
      <c r="K32" s="8"/>
    </row>
    <row r="33" spans="1:11" ht="18" customHeight="1">
      <c r="B33" s="1" t="s">
        <v>22</v>
      </c>
      <c r="C33" s="20" t="s">
        <v>23</v>
      </c>
      <c r="D33" s="20"/>
      <c r="E33" s="20"/>
      <c r="F33" s="7"/>
      <c r="H33" s="21"/>
      <c r="I33" s="21"/>
      <c r="J33" s="21"/>
      <c r="K33" s="8"/>
    </row>
    <row r="34" spans="1:11" ht="18" customHeight="1">
      <c r="B34" s="1">
        <v>12</v>
      </c>
      <c r="C34" s="20" t="s">
        <v>25</v>
      </c>
      <c r="D34" s="20"/>
      <c r="E34" s="20"/>
      <c r="F34" s="7"/>
      <c r="H34" s="21"/>
      <c r="I34" s="21"/>
      <c r="J34" s="21"/>
      <c r="K34" s="8"/>
    </row>
    <row r="35" spans="1:11" ht="18" customHeight="1">
      <c r="B35" s="1" t="s">
        <v>28</v>
      </c>
      <c r="C35" s="20" t="s">
        <v>29</v>
      </c>
      <c r="D35" s="20"/>
      <c r="E35" s="20"/>
      <c r="F35" s="9"/>
      <c r="H35" s="21"/>
      <c r="I35" s="21"/>
      <c r="J35" s="21"/>
      <c r="K35" s="8"/>
    </row>
    <row r="36" spans="1:11" ht="18" customHeight="1">
      <c r="B36" s="1" t="s">
        <v>31</v>
      </c>
      <c r="C36" s="20" t="s">
        <v>32</v>
      </c>
      <c r="D36" s="20"/>
      <c r="E36" s="20"/>
      <c r="F36" s="7"/>
      <c r="H36" s="21"/>
      <c r="I36" s="21"/>
      <c r="J36" s="21"/>
      <c r="K36" s="8"/>
    </row>
    <row r="37" spans="1:11" ht="18" customHeight="1">
      <c r="B37" s="22" t="s">
        <v>38</v>
      </c>
      <c r="C37" s="22"/>
      <c r="D37" s="22"/>
      <c r="E37" s="22"/>
      <c r="F37" s="10"/>
      <c r="H37" s="5"/>
      <c r="I37" s="5"/>
      <c r="J37" s="5"/>
      <c r="K37" s="11"/>
    </row>
    <row r="38" spans="1:11" ht="18" customHeight="1">
      <c r="B38" s="23" t="s">
        <v>39</v>
      </c>
      <c r="C38" s="23"/>
      <c r="D38" s="23"/>
      <c r="E38" s="23"/>
      <c r="F38" s="12"/>
    </row>
    <row r="40" spans="1:11" ht="19.5" customHeight="1">
      <c r="A40" s="19" t="s">
        <v>40</v>
      </c>
      <c r="B40" s="19"/>
      <c r="C40" s="19"/>
      <c r="D40" s="19"/>
      <c r="E40" s="19"/>
      <c r="F40" s="19"/>
      <c r="G40" s="19"/>
    </row>
    <row r="41" spans="1:11" ht="18" customHeight="1">
      <c r="A41" s="17" t="s">
        <v>41</v>
      </c>
      <c r="B41" s="17"/>
      <c r="C41" s="17"/>
      <c r="D41" s="17"/>
      <c r="E41" s="17"/>
      <c r="F41" s="17"/>
      <c r="G41" s="17"/>
    </row>
    <row r="42" spans="1:11" ht="19.5" customHeight="1">
      <c r="A42" s="18" t="s">
        <v>42</v>
      </c>
      <c r="B42" s="18"/>
      <c r="C42" s="18"/>
      <c r="D42" s="18"/>
      <c r="E42" s="18"/>
      <c r="F42" s="18"/>
      <c r="G42" s="18"/>
      <c r="H42" s="13"/>
      <c r="I42" s="14"/>
      <c r="K42" s="3"/>
    </row>
    <row r="43" spans="1:11" ht="18" customHeight="1">
      <c r="A43" s="17" t="s">
        <v>44</v>
      </c>
      <c r="B43" s="17"/>
      <c r="C43" s="17"/>
      <c r="D43" s="17"/>
      <c r="E43" s="17"/>
      <c r="F43" s="17"/>
      <c r="G43" s="17"/>
    </row>
    <row r="44" spans="1:11" ht="18" customHeight="1">
      <c r="A44" s="19"/>
      <c r="B44" s="19"/>
      <c r="C44" s="19"/>
      <c r="D44" s="19"/>
      <c r="E44" s="19"/>
      <c r="F44" s="19"/>
      <c r="G44" s="19"/>
    </row>
    <row r="45" spans="1:11" ht="18" customHeight="1">
      <c r="A45" s="17" t="s">
        <v>45</v>
      </c>
      <c r="B45" s="17"/>
      <c r="C45" s="17"/>
      <c r="D45" s="17"/>
      <c r="E45" s="17"/>
      <c r="F45" s="17"/>
      <c r="G45" s="17"/>
    </row>
    <row r="46" spans="1:11" ht="18" customHeight="1">
      <c r="A46" s="17" t="s">
        <v>46</v>
      </c>
      <c r="B46" s="17"/>
      <c r="C46" s="17"/>
      <c r="D46" s="17"/>
      <c r="E46" s="17"/>
      <c r="F46" s="17"/>
      <c r="G46" s="17"/>
    </row>
    <row r="47" spans="1:11" ht="18" customHeight="1">
      <c r="A47" s="17" t="s">
        <v>47</v>
      </c>
      <c r="B47" s="17"/>
      <c r="C47" s="17"/>
      <c r="D47" s="17"/>
      <c r="E47" s="17"/>
      <c r="F47" s="17"/>
      <c r="G47" s="17"/>
    </row>
    <row r="48" spans="1:11" ht="34.5" customHeight="1">
      <c r="G48" s="15"/>
    </row>
    <row r="49" spans="3:7" ht="18" customHeight="1">
      <c r="C49" s="27" t="s">
        <v>55</v>
      </c>
      <c r="D49" s="27"/>
      <c r="E49" s="27"/>
      <c r="G49" s="15"/>
    </row>
    <row r="50" spans="3:7">
      <c r="C50" s="28" t="s">
        <v>56</v>
      </c>
      <c r="D50" s="28"/>
      <c r="E50" s="28"/>
    </row>
    <row r="65534" ht="12.75" customHeight="1"/>
    <row r="65535" ht="12.75" customHeight="1"/>
    <row r="65536" ht="12.75" customHeight="1"/>
  </sheetData>
  <mergeCells count="54">
    <mergeCell ref="C49:E49"/>
    <mergeCell ref="C50:E50"/>
    <mergeCell ref="A1:G1"/>
    <mergeCell ref="H1:K1"/>
    <mergeCell ref="B10:F10"/>
    <mergeCell ref="B11:F11"/>
    <mergeCell ref="B12:F12"/>
    <mergeCell ref="B13:F13"/>
    <mergeCell ref="B14:F14"/>
    <mergeCell ref="B15:F15"/>
    <mergeCell ref="B18:F18"/>
    <mergeCell ref="H18:K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5:E25"/>
    <mergeCell ref="H25:J25"/>
    <mergeCell ref="B26:E26"/>
    <mergeCell ref="B27:E27"/>
    <mergeCell ref="B29:F29"/>
    <mergeCell ref="H29:K29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C35:E35"/>
    <mergeCell ref="H35:J35"/>
    <mergeCell ref="C36:E36"/>
    <mergeCell ref="H36:J36"/>
    <mergeCell ref="B37:E37"/>
    <mergeCell ref="B38:E38"/>
    <mergeCell ref="A40:G40"/>
    <mergeCell ref="A46:G46"/>
    <mergeCell ref="A47:G47"/>
    <mergeCell ref="A41:G41"/>
    <mergeCell ref="A42:G42"/>
    <mergeCell ref="A43:G43"/>
    <mergeCell ref="A44:G44"/>
    <mergeCell ref="A45:G45"/>
  </mergeCells>
  <pageMargins left="0.78749999999999998" right="0.78749999999999998" top="1.05277777777778" bottom="0.88611111111111096" header="0.78749999999999998" footer="0.511811023622047"/>
  <pageSetup paperSize="9" fitToHeight="0" orientation="portrait" horizontalDpi="300" verticalDpi="300"/>
  <headerFooter>
    <oddHeader>&amp;C&amp;12&amp;A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Marisete Batista</dc:creator>
  <cp:keywords/>
  <dc:description/>
  <cp:lastModifiedBy/>
  <cp:revision>0</cp:revision>
  <dcterms:created xsi:type="dcterms:W3CDTF">2023-05-22T19:32:14Z</dcterms:created>
  <dcterms:modified xsi:type="dcterms:W3CDTF">2025-09-11T18:05:28Z</dcterms:modified>
  <cp:category/>
  <cp:contentStatus/>
</cp:coreProperties>
</file>